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24. VISO SUVESTINĖ" sheetId="1" r:id="rId1"/>
  </sheets>
  <definedNames>
    <definedName name="_xlnm.Print_Titles" localSheetId="0">'24. VISO SUVESTINĖ'!$20:$26</definedName>
  </definedNames>
  <calcPr fullCalcOnLoad="1"/>
</workbook>
</file>

<file path=xl/sharedStrings.xml><?xml version="1.0" encoding="utf-8"?>
<sst xmlns="http://schemas.openxmlformats.org/spreadsheetml/2006/main" count="141" uniqueCount="113">
  <si>
    <t>Departamento</t>
  </si>
  <si>
    <t>Įstaigos</t>
  </si>
  <si>
    <t>(tūkst. litų)</t>
  </si>
  <si>
    <t>Išlaidų ekonominės klasifikacijos kodas</t>
  </si>
  <si>
    <t>Išlaidų pavadinimas</t>
  </si>
  <si>
    <t>Kasinės išlaidos</t>
  </si>
  <si>
    <t>ATASKAITA</t>
  </si>
  <si>
    <t>Programos</t>
  </si>
  <si>
    <t>Valstybės funkcijos</t>
  </si>
  <si>
    <t>Kodas</t>
  </si>
  <si>
    <t>IŠLAIDOS</t>
  </si>
  <si>
    <t>Kompiuterinė programinė įranga, kompiuterinės programinės įrangos licencijos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</si>
  <si>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</si>
  <si>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</si>
  <si>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</si>
  <si>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</si>
  <si>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</si>
  <si>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</si>
  <si>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</si>
  <si>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</si>
  <si>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</si>
  <si>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</si>
  <si>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</si>
  <si>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</si>
  <si>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</si>
  <si>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</si>
  <si>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</si>
  <si>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 xml:space="preserve">Socialinė parama (socialinės paramos pašalpos)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</si>
  <si>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</si>
  <si>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</si>
  <si>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</si>
  <si>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</si>
  <si>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</si>
  <si>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</si>
  <si>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</si>
  <si>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</si>
  <si>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</si>
  <si>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</si>
  <si>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</si>
  <si>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>Nematerialusis turtas</t>
  </si>
  <si>
    <t xml:space="preserve">Patentai </t>
  </si>
  <si>
    <t>Kitos atsargos</t>
  </si>
  <si>
    <t>Pagaminta produkcija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</si>
  <si>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</si>
  <si>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</si>
  <si>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</si>
  <si>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</si>
  <si>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</si>
  <si>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</si>
  <si>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</si>
  <si>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</si>
  <si>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</si>
  <si>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</si>
  <si>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</si>
  <si>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</si>
  <si>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</si>
  <si>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</si>
  <si>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</si>
  <si>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</si>
  <si>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</si>
  <si>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</si>
  <si>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</si>
  <si>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</si>
  <si>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</si>
  <si>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</si>
  <si>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</si>
  <si>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</si>
  <si>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</si>
  <si>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</si>
  <si>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</si>
  <si>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>(parašas)</t>
  </si>
  <si>
    <t>(vardas ir pavardė)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</si>
  <si>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</si>
  <si>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</si>
  <si>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</si>
  <si>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</si>
  <si>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</si>
  <si>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</si>
  <si>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</si>
  <si>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</si>
  <si>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</si>
  <si>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</si>
  <si>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</si>
  <si>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</si>
  <si>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</si>
  <si>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</si>
  <si>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</si>
  <si>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</si>
  <si>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</si>
  <si>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</si>
  <si>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</si>
  <si>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</si>
  <si>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</si>
  <si>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</si>
  <si>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</si>
  <si>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</si>
  <si>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</si>
  <si>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</si>
  <si>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</si>
  <si>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</si>
  <si>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</si>
  <si>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</si>
  <si>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Ketvirtinė</t>
  </si>
  <si>
    <t>Įstaigos vadovas</t>
  </si>
  <si>
    <t xml:space="preserve">        Algirdas Samulionis</t>
  </si>
  <si>
    <r>
      <t xml:space="preserve">                                                                                    </t>
    </r>
    <r>
      <rPr>
        <u val="single"/>
        <sz val="8"/>
        <rFont val="Times New Roman Baltic"/>
        <family val="0"/>
      </rPr>
      <t>Kelmė</t>
    </r>
  </si>
  <si>
    <t>VISO SUVESTINĖ</t>
  </si>
  <si>
    <t>KELMĖS VAIKŲ IR JAUNIMO SPORTO MOKYKLA</t>
  </si>
  <si>
    <t>Forma Nr. 2 patvirtinta
Lietuvos Respublikos finansų ministro
2008 m. gruodžio 31 d. įsakymu Nr. 1K-465
(Lietuvos Respublikos finansų ministro
2012 m. kovo 27 d. įsakymo Nr. 1K-121 redakcija)</t>
  </si>
  <si>
    <t>Finansavimo šaltinio</t>
  </si>
  <si>
    <t xml:space="preserve">Nematerialiojo turto kūrimas ir įsigijimas </t>
  </si>
  <si>
    <t>2012 M. BIRŽELIO 30 D.</t>
  </si>
  <si>
    <r>
      <t>2012.07.09</t>
    </r>
    <r>
      <rPr>
        <sz val="10"/>
        <rFont val="Times New Roman Baltic"/>
        <family val="1"/>
      </rPr>
      <t xml:space="preserve">    Nr. __103____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</si>
</sst>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name val="Times New Roman Baltic"/>
      <family val="1"/>
    </font>
    <font>
      <u val="single"/>
      <sz val="8"/>
      <name val="Times New Roman Baltic"/>
      <family val="0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16" borderId="4" applyNumberFormat="0" applyAlignment="0" applyProtection="0"/>
    <xf numFmtId="0" fontId="33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16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16" fillId="0" borderId="0" xfId="48" applyFont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3" fontId="6" fillId="0" borderId="10" xfId="48" applyNumberFormat="1" applyFont="1" applyBorder="1" applyAlignment="1" applyProtection="1">
      <alignment horizontal="right"/>
      <protection locked="0"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horizontal="center" vertical="top" wrapText="1"/>
      <protection/>
    </xf>
    <xf numFmtId="1" fontId="6" fillId="0" borderId="16" xfId="48" applyNumberFormat="1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6" xfId="48" applyFont="1" applyFill="1" applyBorder="1" applyAlignment="1">
      <alignment horizontal="center" vertical="top" wrapText="1"/>
      <protection/>
    </xf>
    <xf numFmtId="0" fontId="16" fillId="0" borderId="12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16" fillId="0" borderId="20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6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horizontal="center"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8" xfId="48" applyFont="1" applyFill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0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6" xfId="48" applyFont="1" applyBorder="1">
      <alignment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4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6" xfId="48" applyFont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16" fillId="0" borderId="16" xfId="48" applyFont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2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0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0" xfId="48" applyFont="1" applyBorder="1">
      <alignment/>
      <protection/>
    </xf>
    <xf numFmtId="0" fontId="6" fillId="0" borderId="13" xfId="48" applyFont="1" applyBorder="1" applyAlignment="1">
      <alignment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5" fillId="0" borderId="0" xfId="48" applyFont="1" applyFill="1" applyBorder="1">
      <alignment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4" xfId="48" applyNumberFormat="1" applyFont="1" applyBorder="1" applyAlignment="1" applyProtection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2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/>
      <protection/>
    </xf>
    <xf numFmtId="172" fontId="6" fillId="24" borderId="12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0" fontId="16" fillId="0" borderId="20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24" borderId="22" xfId="48" applyNumberFormat="1" applyFont="1" applyFill="1" applyBorder="1" applyAlignment="1">
      <alignment horizontal="right" vertical="center" wrapText="1"/>
      <protection/>
    </xf>
    <xf numFmtId="172" fontId="6" fillId="24" borderId="24" xfId="48" applyNumberFormat="1" applyFont="1" applyFill="1" applyBorder="1" applyAlignment="1">
      <alignment horizontal="right" vertical="center" wrapText="1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24" borderId="16" xfId="48" applyNumberFormat="1" applyFont="1" applyFill="1" applyBorder="1" applyAlignment="1" applyProtection="1">
      <alignment horizontal="right" vertical="center" wrapText="1"/>
      <protection/>
    </xf>
    <xf numFmtId="0" fontId="6" fillId="0" borderId="20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19" fillId="0" borderId="10" xfId="48" applyNumberFormat="1" applyFont="1" applyBorder="1" applyAlignment="1" applyProtection="1">
      <alignment horizontal="center" vertical="center" wrapText="1"/>
      <protection/>
    </xf>
    <xf numFmtId="49" fontId="19" fillId="0" borderId="14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22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6" xfId="48" applyFont="1" applyBorder="1" applyAlignment="1">
      <alignment horizontal="center" vertical="center" wrapText="1"/>
      <protection/>
    </xf>
    <xf numFmtId="0" fontId="2" fillId="0" borderId="14" xfId="48" applyFont="1" applyFill="1" applyBorder="1" applyAlignment="1">
      <alignment horizontal="center" vertical="center" wrapText="1"/>
      <protection/>
    </xf>
    <xf numFmtId="0" fontId="2" fillId="0" borderId="16" xfId="48" applyFont="1" applyFill="1" applyBorder="1" applyAlignment="1">
      <alignment horizontal="center" vertical="center" wrapText="1"/>
      <protection/>
    </xf>
    <xf numFmtId="0" fontId="2" fillId="0" borderId="21" xfId="48" applyFont="1" applyBorder="1" applyAlignment="1">
      <alignment horizontal="center" vertical="center" wrapText="1"/>
      <protection/>
    </xf>
    <xf numFmtId="0" fontId="2" fillId="0" borderId="14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2" fillId="0" borderId="18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4" xfId="48" applyFont="1" applyBorder="1" applyAlignment="1" applyProtection="1">
      <alignment horizontal="center" vertical="center" wrapText="1"/>
      <protection/>
    </xf>
    <xf numFmtId="49" fontId="5" fillId="0" borderId="16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4" xfId="48" applyNumberFormat="1" applyFont="1" applyBorder="1" applyAlignment="1" applyProtection="1">
      <alignment horizontal="center" vertical="center" wrapText="1"/>
      <protection/>
    </xf>
    <xf numFmtId="0" fontId="2" fillId="0" borderId="12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6" xfId="48" applyFont="1" applyBorder="1" applyAlignment="1">
      <alignment horizontal="center" vertical="top" wrapText="1"/>
      <protection/>
    </xf>
    <xf numFmtId="1" fontId="2" fillId="0" borderId="16" xfId="48" applyNumberFormat="1" applyFont="1" applyBorder="1" applyAlignment="1">
      <alignment horizontal="center" vertical="top" wrapText="1"/>
      <protection/>
    </xf>
    <xf numFmtId="1" fontId="2" fillId="0" borderId="12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6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2" xfId="48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 wrapText="1"/>
    </xf>
    <xf numFmtId="0" fontId="13" fillId="0" borderId="11" xfId="48" applyFont="1" applyBorder="1" applyAlignment="1">
      <alignment horizontal="center" vertical="center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2" fillId="0" borderId="0" xfId="0" applyFont="1" applyBorder="1" applyAlignment="1">
      <alignment horizontal="right"/>
    </xf>
    <xf numFmtId="0" fontId="2" fillId="0" borderId="12" xfId="48" applyFont="1" applyFill="1" applyBorder="1" applyAlignment="1">
      <alignment horizontal="center" vertical="top" wrapText="1"/>
      <protection/>
    </xf>
    <xf numFmtId="49" fontId="19" fillId="0" borderId="15" xfId="48" applyNumberFormat="1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9" fillId="0" borderId="21" xfId="48" applyFont="1" applyBorder="1" applyAlignment="1" applyProtection="1">
      <alignment horizontal="center" vertical="center"/>
      <protection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2" fillId="0" borderId="0" xfId="48" applyFont="1" applyBorder="1" applyAlignment="1">
      <alignment horizontal="center" vertical="top"/>
      <protection/>
    </xf>
    <xf numFmtId="172" fontId="19" fillId="0" borderId="21" xfId="48" applyNumberFormat="1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>
      <alignment horizontal="center" wrapText="1"/>
    </xf>
    <xf numFmtId="172" fontId="19" fillId="0" borderId="22" xfId="48" applyNumberFormat="1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wrapText="1"/>
    </xf>
    <xf numFmtId="49" fontId="5" fillId="0" borderId="12" xfId="48" applyNumberFormat="1" applyFont="1" applyBorder="1" applyAlignment="1" applyProtection="1">
      <alignment horizontal="center" vertical="center"/>
      <protection/>
    </xf>
    <xf numFmtId="49" fontId="5" fillId="0" borderId="20" xfId="48" applyNumberFormat="1" applyFont="1" applyBorder="1" applyAlignment="1" applyProtection="1">
      <alignment horizontal="center" vertical="center"/>
      <protection/>
    </xf>
    <xf numFmtId="49" fontId="5" fillId="0" borderId="16" xfId="48" applyNumberFormat="1" applyFont="1" applyBorder="1" applyAlignment="1" applyProtection="1">
      <alignment horizontal="center" vertical="center"/>
      <protection/>
    </xf>
    <xf numFmtId="0" fontId="2" fillId="0" borderId="12" xfId="48" applyFont="1" applyBorder="1" applyAlignment="1">
      <alignment horizontal="center" vertical="top" wrapText="1"/>
      <protection/>
    </xf>
    <xf numFmtId="0" fontId="8" fillId="0" borderId="2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/>
    </xf>
    <xf numFmtId="0" fontId="19" fillId="0" borderId="2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6" fillId="0" borderId="0" xfId="48" applyFont="1" applyAlignment="1">
      <alignment horizontal="center"/>
      <protection/>
    </xf>
    <xf numFmtId="0" fontId="2" fillId="0" borderId="0" xfId="48" applyFont="1" applyAlignment="1">
      <alignment/>
      <protection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0" xfId="48" applyFont="1" applyBorder="1" applyAlignment="1" applyProtection="1">
      <alignment horizontal="center" vertical="center" wrapText="1"/>
      <protection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" fillId="0" borderId="0" xfId="48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2" fillId="0" borderId="11" xfId="49" applyFont="1" applyBorder="1" applyAlignment="1" applyProtection="1">
      <alignment horizontal="center" vertical="center"/>
      <protection/>
    </xf>
    <xf numFmtId="0" fontId="40" fillId="0" borderId="0" xfId="48" applyFont="1" applyAlignment="1">
      <alignment horizontal="center"/>
      <protection/>
    </xf>
    <xf numFmtId="0" fontId="40" fillId="0" borderId="0" xfId="48" applyFont="1" applyAlignment="1">
      <alignment horizontal="center"/>
      <protection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2" fillId="0" borderId="11" xfId="0" applyFont="1" applyBorder="1" applyAlignment="1">
      <alignment horizontal="center" vertic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T618"/>
  <sheetViews>
    <sheetView showZeros="0" tabSelected="1" zoomScaleSheetLayoutView="120" zoomScalePageLayoutView="0" workbookViewId="0" topLeftCell="A46">
      <selection activeCell="I131" sqref="I131:L133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1"/>
      <c r="G1" s="86" t="s">
        <v>84</v>
      </c>
      <c r="H1" s="119"/>
      <c r="I1" s="118"/>
      <c r="J1" s="210" t="s">
        <v>108</v>
      </c>
      <c r="K1" s="211"/>
      <c r="L1" s="211"/>
      <c r="M1" s="1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1"/>
      <c r="G2" s="3"/>
      <c r="H2" s="120"/>
      <c r="I2" s="121"/>
      <c r="J2" s="211"/>
      <c r="K2" s="211"/>
      <c r="L2" s="211"/>
      <c r="M2" s="16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1"/>
      <c r="G3" s="3"/>
      <c r="H3" s="23"/>
      <c r="I3" s="120"/>
      <c r="J3" s="211"/>
      <c r="K3" s="211"/>
      <c r="L3" s="211"/>
      <c r="M3" s="16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1"/>
      <c r="G4" s="15" t="s">
        <v>83</v>
      </c>
      <c r="H4" s="120"/>
      <c r="I4" s="121"/>
      <c r="J4" s="211"/>
      <c r="K4" s="211"/>
      <c r="L4" s="211"/>
      <c r="M4" s="16"/>
      <c r="N4" s="89"/>
      <c r="O4" s="90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1"/>
      <c r="G5" s="3"/>
      <c r="H5" s="122"/>
      <c r="I5" s="121"/>
      <c r="J5" s="211"/>
      <c r="K5" s="211"/>
      <c r="L5" s="211"/>
      <c r="M5" s="16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3.5" customHeight="1">
      <c r="A6" s="3"/>
      <c r="B6" s="3"/>
      <c r="C6" s="3"/>
      <c r="D6" s="3"/>
      <c r="E6" s="3"/>
      <c r="F6" s="11"/>
      <c r="G6" s="212" t="s">
        <v>107</v>
      </c>
      <c r="H6" s="217"/>
      <c r="I6" s="217"/>
      <c r="J6" s="217"/>
      <c r="K6" s="217"/>
      <c r="L6" s="2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2.75" customHeight="1">
      <c r="A7" s="205" t="s">
        <v>96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9.75" customHeight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4.25" customHeight="1">
      <c r="A9" s="130"/>
      <c r="B9" s="131"/>
      <c r="C9" s="131"/>
      <c r="D9" s="131"/>
      <c r="E9" s="131"/>
      <c r="F9" s="131"/>
      <c r="G9" s="207" t="s">
        <v>98</v>
      </c>
      <c r="H9" s="207"/>
      <c r="I9" s="207"/>
      <c r="J9" s="207"/>
      <c r="K9" s="207"/>
      <c r="L9" s="131"/>
      <c r="M9" s="7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6.5" customHeight="1">
      <c r="A10" s="208" t="s">
        <v>111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7"/>
      <c r="N10" s="3"/>
      <c r="O10" s="3"/>
      <c r="P10" s="3" t="s">
        <v>90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5.75" customHeight="1">
      <c r="G11" s="214" t="s">
        <v>102</v>
      </c>
      <c r="H11" s="214"/>
      <c r="I11" s="214"/>
      <c r="J11" s="214"/>
      <c r="K11" s="214"/>
      <c r="M11" s="7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7:46" ht="12" customHeight="1">
      <c r="G12" s="209" t="s">
        <v>99</v>
      </c>
      <c r="H12" s="209"/>
      <c r="I12" s="209"/>
      <c r="J12" s="209"/>
      <c r="K12" s="209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3:46" ht="8.25" customHeight="1"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ht="12" customHeight="1">
      <c r="B14" s="208" t="s">
        <v>6</v>
      </c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3:46" ht="7.5" customHeight="1"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7:26" ht="12.75" customHeight="1">
      <c r="G16" s="213" t="s">
        <v>112</v>
      </c>
      <c r="H16" s="198"/>
      <c r="I16" s="198"/>
      <c r="J16" s="198"/>
      <c r="K16" s="198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7:26" ht="11.25" customHeight="1">
      <c r="G17" s="199" t="s">
        <v>100</v>
      </c>
      <c r="H17" s="199"/>
      <c r="I17" s="199"/>
      <c r="J17" s="199"/>
      <c r="K17" s="19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.75">
      <c r="A18" s="3"/>
      <c r="B18" s="3"/>
      <c r="C18" s="5"/>
      <c r="D18" s="4"/>
      <c r="E18" s="4"/>
      <c r="F18" s="4"/>
      <c r="G18" s="215" t="s">
        <v>105</v>
      </c>
      <c r="H18" s="216"/>
      <c r="I18" s="216"/>
      <c r="J18" s="216"/>
      <c r="K18" s="216"/>
      <c r="L18" s="6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204" t="s">
        <v>97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87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165"/>
      <c r="L20" s="123" t="s">
        <v>9</v>
      </c>
      <c r="M20" s="87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" customHeight="1">
      <c r="A21" s="3"/>
      <c r="B21" s="3"/>
      <c r="C21" s="3"/>
      <c r="D21" s="3"/>
      <c r="E21" s="3"/>
      <c r="F21" s="3"/>
      <c r="G21" s="3"/>
      <c r="H21" s="3"/>
      <c r="I21" s="3"/>
      <c r="J21" s="124" t="s">
        <v>89</v>
      </c>
      <c r="K21" s="125"/>
      <c r="L21" s="126"/>
      <c r="M21" s="8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1.25" customHeight="1">
      <c r="A22" s="3"/>
      <c r="B22" s="3"/>
      <c r="C22" s="3"/>
      <c r="D22" s="3"/>
      <c r="E22" s="21"/>
      <c r="F22" s="24"/>
      <c r="G22" s="3"/>
      <c r="H22" s="3"/>
      <c r="I22" s="127"/>
      <c r="J22" s="127"/>
      <c r="K22" s="128" t="s">
        <v>0</v>
      </c>
      <c r="L22" s="12"/>
      <c r="M22" s="87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>
      <c r="A23" s="3"/>
      <c r="B23" s="3"/>
      <c r="C23" s="200" t="s">
        <v>106</v>
      </c>
      <c r="D23" s="201"/>
      <c r="E23" s="201"/>
      <c r="F23" s="201"/>
      <c r="G23" s="201"/>
      <c r="H23" s="201"/>
      <c r="I23" s="201"/>
      <c r="J23" s="201"/>
      <c r="K23" s="128" t="s">
        <v>1</v>
      </c>
      <c r="L23" s="13">
        <v>190112078</v>
      </c>
      <c r="M23" s="87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" customHeight="1">
      <c r="A24" s="3"/>
      <c r="B24" s="3"/>
      <c r="C24" s="5"/>
      <c r="D24" s="4"/>
      <c r="E24" s="4"/>
      <c r="F24" s="4"/>
      <c r="G24" s="4"/>
      <c r="H24" s="4"/>
      <c r="I24" s="4"/>
      <c r="J24" s="129" t="s">
        <v>7</v>
      </c>
      <c r="K24" s="12"/>
      <c r="L24" s="12"/>
      <c r="M24" s="87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" customHeight="1">
      <c r="A25" s="3"/>
      <c r="B25" s="3"/>
      <c r="C25" s="5"/>
      <c r="D25" s="4"/>
      <c r="E25" s="4"/>
      <c r="F25" s="4"/>
      <c r="G25" s="172" t="s">
        <v>109</v>
      </c>
      <c r="H25" s="12"/>
      <c r="I25" s="12"/>
      <c r="J25" s="12"/>
      <c r="K25" s="12"/>
      <c r="L25" s="12"/>
      <c r="M25" s="87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2" customHeight="1">
      <c r="A26" s="3"/>
      <c r="B26" s="3"/>
      <c r="C26" s="5"/>
      <c r="D26" s="4"/>
      <c r="E26" s="4"/>
      <c r="F26" s="4"/>
      <c r="G26" s="202" t="s">
        <v>8</v>
      </c>
      <c r="H26" s="203"/>
      <c r="I26" s="14"/>
      <c r="J26" s="12"/>
      <c r="K26" s="12"/>
      <c r="L26" s="12"/>
      <c r="M26" s="87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2" customHeight="1">
      <c r="A27" s="20"/>
      <c r="B27" s="20"/>
      <c r="C27" s="20"/>
      <c r="D27" s="20"/>
      <c r="E27" s="20"/>
      <c r="F27" s="17"/>
      <c r="G27" s="18"/>
      <c r="H27" s="3"/>
      <c r="I27" s="18"/>
      <c r="J27" s="18"/>
      <c r="K27" s="19"/>
      <c r="L27" s="132" t="s">
        <v>2</v>
      </c>
      <c r="M27" s="8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4" customHeight="1">
      <c r="A28" s="174" t="s">
        <v>3</v>
      </c>
      <c r="B28" s="175"/>
      <c r="C28" s="176"/>
      <c r="D28" s="176"/>
      <c r="E28" s="176"/>
      <c r="F28" s="176"/>
      <c r="G28" s="179" t="s">
        <v>4</v>
      </c>
      <c r="H28" s="194" t="s">
        <v>80</v>
      </c>
      <c r="I28" s="196" t="s">
        <v>85</v>
      </c>
      <c r="J28" s="197"/>
      <c r="K28" s="183" t="s">
        <v>81</v>
      </c>
      <c r="L28" s="185" t="s">
        <v>5</v>
      </c>
      <c r="M28" s="8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7" ht="46.5" customHeight="1">
      <c r="A29" s="177"/>
      <c r="B29" s="178"/>
      <c r="C29" s="178"/>
      <c r="D29" s="178"/>
      <c r="E29" s="178"/>
      <c r="F29" s="178"/>
      <c r="G29" s="193"/>
      <c r="H29" s="195"/>
      <c r="I29" s="133" t="s">
        <v>79</v>
      </c>
      <c r="J29" s="134" t="s">
        <v>78</v>
      </c>
      <c r="K29" s="184"/>
      <c r="L29" s="18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1.25" customHeight="1">
      <c r="A30" s="187" t="s">
        <v>76</v>
      </c>
      <c r="B30" s="188"/>
      <c r="C30" s="188"/>
      <c r="D30" s="188"/>
      <c r="E30" s="188"/>
      <c r="F30" s="189"/>
      <c r="G30" s="150">
        <v>2</v>
      </c>
      <c r="H30" s="151">
        <v>3</v>
      </c>
      <c r="I30" s="152" t="s">
        <v>77</v>
      </c>
      <c r="J30" s="153" t="s">
        <v>82</v>
      </c>
      <c r="K30" s="154">
        <v>6</v>
      </c>
      <c r="L30" s="154">
        <v>7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10" customFormat="1" ht="14.25" customHeight="1">
      <c r="A31" s="65">
        <v>2</v>
      </c>
      <c r="B31" s="65"/>
      <c r="C31" s="73"/>
      <c r="D31" s="64"/>
      <c r="E31" s="65"/>
      <c r="F31" s="71"/>
      <c r="G31" s="73" t="s">
        <v>10</v>
      </c>
      <c r="H31" s="139">
        <v>1</v>
      </c>
      <c r="I31" s="91">
        <f>SUM(I32+I66+I42)</f>
        <v>478.1</v>
      </c>
      <c r="J31" s="91">
        <f>SUM(J32+J66+J42)</f>
        <v>362.79999999999995</v>
      </c>
      <c r="K31" s="91">
        <f>SUM(K32+K66+K42)</f>
        <v>242.8</v>
      </c>
      <c r="L31" s="91">
        <f>SUM(L32+L66+L42)</f>
        <v>242</v>
      </c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</row>
    <row r="32" spans="1:27" ht="24.75" customHeight="1">
      <c r="A32" s="40">
        <v>2</v>
      </c>
      <c r="B32" s="60">
        <v>1</v>
      </c>
      <c r="C32" s="46"/>
      <c r="D32" s="51"/>
      <c r="E32" s="41"/>
      <c r="F32" s="30"/>
      <c r="G32" s="60" t="s">
        <v>12</v>
      </c>
      <c r="H32" s="140">
        <v>2</v>
      </c>
      <c r="I32" s="91">
        <f>SUM(I33+I38)</f>
        <v>411</v>
      </c>
      <c r="J32" s="91">
        <f>SUM(J33+J38)</f>
        <v>319.2</v>
      </c>
      <c r="K32" s="92">
        <f>SUM(K33+K38)</f>
        <v>211.8</v>
      </c>
      <c r="L32" s="93">
        <f>SUM(L33+L38)</f>
        <v>211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 customHeight="1">
      <c r="A33" s="27">
        <v>2</v>
      </c>
      <c r="B33" s="27">
        <v>1</v>
      </c>
      <c r="C33" s="42">
        <v>1</v>
      </c>
      <c r="D33" s="47"/>
      <c r="E33" s="27"/>
      <c r="F33" s="36"/>
      <c r="G33" s="167" t="s">
        <v>13</v>
      </c>
      <c r="H33" s="139">
        <v>3</v>
      </c>
      <c r="I33" s="100">
        <f aca="true" t="shared" si="0" ref="I33:L34">SUM(I34)</f>
        <v>311.6</v>
      </c>
      <c r="J33" s="100">
        <f t="shared" si="0"/>
        <v>241.5</v>
      </c>
      <c r="K33" s="102">
        <f t="shared" si="0"/>
        <v>162.9</v>
      </c>
      <c r="L33" s="100">
        <f t="shared" si="0"/>
        <v>162.1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3.5" customHeight="1">
      <c r="A34" s="28">
        <v>2</v>
      </c>
      <c r="B34" s="27">
        <v>1</v>
      </c>
      <c r="C34" s="42">
        <v>1</v>
      </c>
      <c r="D34" s="47">
        <v>1</v>
      </c>
      <c r="E34" s="27"/>
      <c r="F34" s="36"/>
      <c r="G34" s="42" t="s">
        <v>13</v>
      </c>
      <c r="H34" s="141">
        <v>4</v>
      </c>
      <c r="I34" s="100">
        <f t="shared" si="0"/>
        <v>311.6</v>
      </c>
      <c r="J34" s="100">
        <f t="shared" si="0"/>
        <v>241.5</v>
      </c>
      <c r="K34" s="102">
        <f t="shared" si="0"/>
        <v>162.9</v>
      </c>
      <c r="L34" s="100">
        <f t="shared" si="0"/>
        <v>162.1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28">
        <v>2</v>
      </c>
      <c r="B35" s="27">
        <v>1</v>
      </c>
      <c r="C35" s="42">
        <v>1</v>
      </c>
      <c r="D35" s="47">
        <v>1</v>
      </c>
      <c r="E35" s="27">
        <v>1</v>
      </c>
      <c r="F35" s="36"/>
      <c r="G35" s="42" t="s">
        <v>74</v>
      </c>
      <c r="H35" s="139">
        <v>5</v>
      </c>
      <c r="I35" s="102">
        <f>SUM(I36:I37)</f>
        <v>311.6</v>
      </c>
      <c r="J35" s="100">
        <f>SUM(J36:J37)</f>
        <v>241.5</v>
      </c>
      <c r="K35" s="102">
        <f>SUM(K36:K37)</f>
        <v>162.9</v>
      </c>
      <c r="L35" s="100">
        <f>SUM(L36:L37)</f>
        <v>162.1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 customHeight="1">
      <c r="A36" s="28">
        <v>2</v>
      </c>
      <c r="B36" s="27">
        <v>1</v>
      </c>
      <c r="C36" s="42">
        <v>1</v>
      </c>
      <c r="D36" s="47">
        <v>1</v>
      </c>
      <c r="E36" s="27">
        <v>1</v>
      </c>
      <c r="F36" s="36">
        <v>1</v>
      </c>
      <c r="G36" s="42" t="s">
        <v>43</v>
      </c>
      <c r="H36" s="141">
        <v>6</v>
      </c>
      <c r="I36" s="94">
        <v>311.6</v>
      </c>
      <c r="J36" s="94">
        <v>241.5</v>
      </c>
      <c r="K36" s="94">
        <v>162.9</v>
      </c>
      <c r="L36" s="94">
        <v>162.1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2.75" customHeight="1">
      <c r="A37" s="28">
        <v>2</v>
      </c>
      <c r="B37" s="27">
        <v>1</v>
      </c>
      <c r="C37" s="42">
        <v>1</v>
      </c>
      <c r="D37" s="47">
        <v>1</v>
      </c>
      <c r="E37" s="27">
        <v>1</v>
      </c>
      <c r="F37" s="36">
        <v>2</v>
      </c>
      <c r="G37" s="42" t="s">
        <v>14</v>
      </c>
      <c r="H37" s="139">
        <v>7</v>
      </c>
      <c r="I37" s="94"/>
      <c r="J37" s="94"/>
      <c r="K37" s="94"/>
      <c r="L37" s="9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3.5" customHeight="1">
      <c r="A38" s="28">
        <v>2</v>
      </c>
      <c r="B38" s="27">
        <v>1</v>
      </c>
      <c r="C38" s="42">
        <v>2</v>
      </c>
      <c r="D38" s="47"/>
      <c r="E38" s="27"/>
      <c r="F38" s="36"/>
      <c r="G38" s="167" t="s">
        <v>44</v>
      </c>
      <c r="H38" s="141">
        <v>8</v>
      </c>
      <c r="I38" s="102">
        <f aca="true" t="shared" si="1" ref="I38:L40">I39</f>
        <v>99.4</v>
      </c>
      <c r="J38" s="100">
        <f t="shared" si="1"/>
        <v>77.7</v>
      </c>
      <c r="K38" s="102">
        <f t="shared" si="1"/>
        <v>48.9</v>
      </c>
      <c r="L38" s="100">
        <f t="shared" si="1"/>
        <v>48.9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2.75">
      <c r="A39" s="28">
        <v>2</v>
      </c>
      <c r="B39" s="27">
        <v>1</v>
      </c>
      <c r="C39" s="42">
        <v>2</v>
      </c>
      <c r="D39" s="47">
        <v>1</v>
      </c>
      <c r="E39" s="27"/>
      <c r="F39" s="36"/>
      <c r="G39" s="42" t="s">
        <v>44</v>
      </c>
      <c r="H39" s="139">
        <v>9</v>
      </c>
      <c r="I39" s="102">
        <f t="shared" si="1"/>
        <v>99.4</v>
      </c>
      <c r="J39" s="100">
        <f t="shared" si="1"/>
        <v>77.7</v>
      </c>
      <c r="K39" s="100">
        <f t="shared" si="1"/>
        <v>48.9</v>
      </c>
      <c r="L39" s="100">
        <f t="shared" si="1"/>
        <v>48.9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3.5" customHeight="1">
      <c r="A40" s="28">
        <v>2</v>
      </c>
      <c r="B40" s="27">
        <v>1</v>
      </c>
      <c r="C40" s="42">
        <v>2</v>
      </c>
      <c r="D40" s="47">
        <v>1</v>
      </c>
      <c r="E40" s="27">
        <v>1</v>
      </c>
      <c r="F40" s="36"/>
      <c r="G40" s="42" t="s">
        <v>44</v>
      </c>
      <c r="H40" s="141">
        <v>10</v>
      </c>
      <c r="I40" s="100">
        <f t="shared" si="1"/>
        <v>99.4</v>
      </c>
      <c r="J40" s="100">
        <f t="shared" si="1"/>
        <v>77.7</v>
      </c>
      <c r="K40" s="100">
        <f t="shared" si="1"/>
        <v>48.9</v>
      </c>
      <c r="L40" s="100">
        <f t="shared" si="1"/>
        <v>48.9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 customHeight="1">
      <c r="A41" s="28">
        <v>2</v>
      </c>
      <c r="B41" s="27">
        <v>1</v>
      </c>
      <c r="C41" s="42">
        <v>2</v>
      </c>
      <c r="D41" s="47">
        <v>1</v>
      </c>
      <c r="E41" s="27">
        <v>1</v>
      </c>
      <c r="F41" s="36">
        <v>1</v>
      </c>
      <c r="G41" s="42" t="s">
        <v>44</v>
      </c>
      <c r="H41" s="139">
        <v>11</v>
      </c>
      <c r="I41" s="94">
        <v>99.4</v>
      </c>
      <c r="J41" s="94">
        <v>77.7</v>
      </c>
      <c r="K41" s="94">
        <v>48.9</v>
      </c>
      <c r="L41" s="94">
        <v>48.9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29">
        <v>2</v>
      </c>
      <c r="B42" s="62">
        <v>2</v>
      </c>
      <c r="C42" s="46"/>
      <c r="D42" s="51"/>
      <c r="E42" s="41"/>
      <c r="F42" s="30"/>
      <c r="G42" s="60" t="s">
        <v>45</v>
      </c>
      <c r="H42" s="140">
        <v>12</v>
      </c>
      <c r="I42" s="95">
        <f aca="true" t="shared" si="2" ref="I42:L44">I43</f>
        <v>65</v>
      </c>
      <c r="J42" s="96">
        <f t="shared" si="2"/>
        <v>42.2</v>
      </c>
      <c r="K42" s="95">
        <f t="shared" si="2"/>
        <v>30.400000000000006</v>
      </c>
      <c r="L42" s="95">
        <f t="shared" si="2"/>
        <v>30.400000000000006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 customHeight="1">
      <c r="A43" s="28">
        <v>2</v>
      </c>
      <c r="B43" s="27">
        <v>2</v>
      </c>
      <c r="C43" s="42">
        <v>1</v>
      </c>
      <c r="D43" s="47"/>
      <c r="E43" s="27"/>
      <c r="F43" s="36"/>
      <c r="G43" s="167" t="s">
        <v>45</v>
      </c>
      <c r="H43" s="139">
        <v>13</v>
      </c>
      <c r="I43" s="100">
        <f t="shared" si="2"/>
        <v>65</v>
      </c>
      <c r="J43" s="102">
        <f t="shared" si="2"/>
        <v>42.2</v>
      </c>
      <c r="K43" s="100">
        <f t="shared" si="2"/>
        <v>30.400000000000006</v>
      </c>
      <c r="L43" s="102">
        <f t="shared" si="2"/>
        <v>30.400000000000006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2.75">
      <c r="A44" s="28">
        <v>2</v>
      </c>
      <c r="B44" s="27">
        <v>2</v>
      </c>
      <c r="C44" s="42">
        <v>1</v>
      </c>
      <c r="D44" s="47">
        <v>1</v>
      </c>
      <c r="E44" s="27"/>
      <c r="F44" s="36"/>
      <c r="G44" s="42" t="s">
        <v>45</v>
      </c>
      <c r="H44" s="141">
        <v>14</v>
      </c>
      <c r="I44" s="100">
        <f t="shared" si="2"/>
        <v>65</v>
      </c>
      <c r="J44" s="102">
        <f t="shared" si="2"/>
        <v>42.2</v>
      </c>
      <c r="K44" s="108">
        <f t="shared" si="2"/>
        <v>30.400000000000006</v>
      </c>
      <c r="L44" s="108">
        <f t="shared" si="2"/>
        <v>30.400000000000006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5" customHeight="1">
      <c r="A45" s="31">
        <v>2</v>
      </c>
      <c r="B45" s="39">
        <v>2</v>
      </c>
      <c r="C45" s="44">
        <v>1</v>
      </c>
      <c r="D45" s="49">
        <v>1</v>
      </c>
      <c r="E45" s="39">
        <v>1</v>
      </c>
      <c r="F45" s="57"/>
      <c r="G45" s="44" t="s">
        <v>45</v>
      </c>
      <c r="H45" s="142">
        <v>15</v>
      </c>
      <c r="I45" s="102">
        <f>SUM(I46:I64)-I55</f>
        <v>65</v>
      </c>
      <c r="J45" s="101">
        <f>SUM(J46:J64)-J55</f>
        <v>42.2</v>
      </c>
      <c r="K45" s="101">
        <f>SUM(K46:K64)-K55</f>
        <v>30.400000000000006</v>
      </c>
      <c r="L45" s="102">
        <f>SUM(L46:L64)-L55</f>
        <v>30.400000000000006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2.75">
      <c r="A46" s="35">
        <v>2</v>
      </c>
      <c r="B46" s="38">
        <v>2</v>
      </c>
      <c r="C46" s="43">
        <v>1</v>
      </c>
      <c r="D46" s="48">
        <v>1</v>
      </c>
      <c r="E46" s="38">
        <v>1</v>
      </c>
      <c r="F46" s="33">
        <v>1</v>
      </c>
      <c r="G46" s="43" t="s">
        <v>15</v>
      </c>
      <c r="H46" s="141">
        <v>16</v>
      </c>
      <c r="I46" s="94"/>
      <c r="J46" s="94"/>
      <c r="K46" s="94"/>
      <c r="L46" s="9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26.25" customHeight="1">
      <c r="A47" s="35">
        <v>2</v>
      </c>
      <c r="B47" s="38">
        <v>2</v>
      </c>
      <c r="C47" s="43">
        <v>1</v>
      </c>
      <c r="D47" s="48">
        <v>1</v>
      </c>
      <c r="E47" s="38">
        <v>1</v>
      </c>
      <c r="F47" s="32">
        <v>2</v>
      </c>
      <c r="G47" s="43" t="s">
        <v>16</v>
      </c>
      <c r="H47" s="139">
        <v>17</v>
      </c>
      <c r="I47" s="94">
        <v>0.3</v>
      </c>
      <c r="J47" s="94">
        <v>0.3</v>
      </c>
      <c r="K47" s="94"/>
      <c r="L47" s="9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 customHeight="1">
      <c r="A48" s="35">
        <v>2</v>
      </c>
      <c r="B48" s="38">
        <v>2</v>
      </c>
      <c r="C48" s="43">
        <v>1</v>
      </c>
      <c r="D48" s="48">
        <v>1</v>
      </c>
      <c r="E48" s="38">
        <v>1</v>
      </c>
      <c r="F48" s="32">
        <v>5</v>
      </c>
      <c r="G48" s="43" t="s">
        <v>17</v>
      </c>
      <c r="H48" s="141">
        <v>18</v>
      </c>
      <c r="I48" s="94">
        <v>1.8</v>
      </c>
      <c r="J48" s="94">
        <v>1</v>
      </c>
      <c r="K48" s="94">
        <v>0.9</v>
      </c>
      <c r="L48" s="94">
        <v>0.9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5" customHeight="1">
      <c r="A49" s="35">
        <v>2</v>
      </c>
      <c r="B49" s="38">
        <v>2</v>
      </c>
      <c r="C49" s="43">
        <v>1</v>
      </c>
      <c r="D49" s="48">
        <v>1</v>
      </c>
      <c r="E49" s="38">
        <v>1</v>
      </c>
      <c r="F49" s="32">
        <v>6</v>
      </c>
      <c r="G49" s="43" t="s">
        <v>18</v>
      </c>
      <c r="H49" s="139">
        <v>19</v>
      </c>
      <c r="I49" s="94">
        <v>15.6</v>
      </c>
      <c r="J49" s="94">
        <v>8.5</v>
      </c>
      <c r="K49" s="94">
        <v>6.7</v>
      </c>
      <c r="L49" s="94">
        <v>6.7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85">
        <v>2</v>
      </c>
      <c r="B50" s="77">
        <v>2</v>
      </c>
      <c r="C50" s="75">
        <v>1</v>
      </c>
      <c r="D50" s="76">
        <v>1</v>
      </c>
      <c r="E50" s="77">
        <v>1</v>
      </c>
      <c r="F50" s="69">
        <v>7</v>
      </c>
      <c r="G50" s="75" t="s">
        <v>46</v>
      </c>
      <c r="H50" s="140">
        <v>20</v>
      </c>
      <c r="I50" s="94"/>
      <c r="J50" s="94"/>
      <c r="K50" s="94"/>
      <c r="L50" s="9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5">
        <v>2</v>
      </c>
      <c r="B51" s="38">
        <v>2</v>
      </c>
      <c r="C51" s="43">
        <v>1</v>
      </c>
      <c r="D51" s="48">
        <v>1</v>
      </c>
      <c r="E51" s="38">
        <v>1</v>
      </c>
      <c r="F51" s="32">
        <v>8</v>
      </c>
      <c r="G51" s="43" t="s">
        <v>19</v>
      </c>
      <c r="H51" s="139">
        <v>21</v>
      </c>
      <c r="I51" s="94"/>
      <c r="J51" s="94"/>
      <c r="K51" s="94"/>
      <c r="L51" s="9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 customHeight="1">
      <c r="A52" s="35">
        <v>2</v>
      </c>
      <c r="B52" s="38">
        <v>2</v>
      </c>
      <c r="C52" s="43">
        <v>1</v>
      </c>
      <c r="D52" s="48">
        <v>1</v>
      </c>
      <c r="E52" s="38">
        <v>1</v>
      </c>
      <c r="F52" s="32">
        <v>9</v>
      </c>
      <c r="G52" s="43" t="s">
        <v>47</v>
      </c>
      <c r="H52" s="141">
        <v>22</v>
      </c>
      <c r="I52" s="94"/>
      <c r="J52" s="94"/>
      <c r="K52" s="94"/>
      <c r="L52" s="9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5" customHeight="1">
      <c r="A53" s="85">
        <v>2</v>
      </c>
      <c r="B53" s="77">
        <v>2</v>
      </c>
      <c r="C53" s="75">
        <v>1</v>
      </c>
      <c r="D53" s="76">
        <v>1</v>
      </c>
      <c r="E53" s="77">
        <v>1</v>
      </c>
      <c r="F53" s="69">
        <v>10</v>
      </c>
      <c r="G53" s="75" t="s">
        <v>20</v>
      </c>
      <c r="H53" s="143">
        <v>23</v>
      </c>
      <c r="I53" s="94">
        <v>10.1</v>
      </c>
      <c r="J53" s="94">
        <v>4.5</v>
      </c>
      <c r="K53" s="94">
        <v>1.1</v>
      </c>
      <c r="L53" s="94">
        <v>1.1</v>
      </c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42" customHeight="1">
      <c r="A54" s="35">
        <v>2</v>
      </c>
      <c r="B54" s="38">
        <v>2</v>
      </c>
      <c r="C54" s="43">
        <v>1</v>
      </c>
      <c r="D54" s="48">
        <v>1</v>
      </c>
      <c r="E54" s="38">
        <v>1</v>
      </c>
      <c r="F54" s="32">
        <v>11</v>
      </c>
      <c r="G54" s="43" t="s">
        <v>48</v>
      </c>
      <c r="H54" s="141">
        <v>24</v>
      </c>
      <c r="I54" s="94">
        <v>3</v>
      </c>
      <c r="J54" s="94">
        <v>2</v>
      </c>
      <c r="K54" s="94">
        <v>1.2</v>
      </c>
      <c r="L54" s="94">
        <v>1.2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3.5" customHeight="1">
      <c r="A55" s="190">
        <v>1</v>
      </c>
      <c r="B55" s="191"/>
      <c r="C55" s="191"/>
      <c r="D55" s="191"/>
      <c r="E55" s="191"/>
      <c r="F55" s="192"/>
      <c r="G55" s="156">
        <v>2</v>
      </c>
      <c r="H55" s="157">
        <v>3</v>
      </c>
      <c r="I55" s="158">
        <v>4</v>
      </c>
      <c r="J55" s="159">
        <v>5</v>
      </c>
      <c r="K55" s="160">
        <v>6</v>
      </c>
      <c r="L55" s="158">
        <v>7</v>
      </c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5.75" customHeight="1">
      <c r="A56" s="34">
        <v>2</v>
      </c>
      <c r="B56" s="74">
        <v>2</v>
      </c>
      <c r="C56" s="63">
        <v>1</v>
      </c>
      <c r="D56" s="63">
        <v>1</v>
      </c>
      <c r="E56" s="63">
        <v>1</v>
      </c>
      <c r="F56" s="70">
        <v>12</v>
      </c>
      <c r="G56" s="63" t="s">
        <v>21</v>
      </c>
      <c r="H56" s="144">
        <v>25</v>
      </c>
      <c r="I56" s="94"/>
      <c r="J56" s="94"/>
      <c r="K56" s="94"/>
      <c r="L56" s="94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5">
        <v>2</v>
      </c>
      <c r="B57" s="38">
        <v>2</v>
      </c>
      <c r="C57" s="43">
        <v>1</v>
      </c>
      <c r="D57" s="43">
        <v>1</v>
      </c>
      <c r="E57" s="43">
        <v>1</v>
      </c>
      <c r="F57" s="32">
        <v>14</v>
      </c>
      <c r="G57" s="43" t="s">
        <v>22</v>
      </c>
      <c r="H57" s="139">
        <v>26</v>
      </c>
      <c r="I57" s="94">
        <v>2</v>
      </c>
      <c r="J57" s="94">
        <v>1.1</v>
      </c>
      <c r="K57" s="94">
        <v>0.8</v>
      </c>
      <c r="L57" s="94">
        <v>0.8</v>
      </c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25.5">
      <c r="A58" s="35">
        <v>2</v>
      </c>
      <c r="B58" s="38">
        <v>2</v>
      </c>
      <c r="C58" s="43">
        <v>1</v>
      </c>
      <c r="D58" s="43">
        <v>1</v>
      </c>
      <c r="E58" s="43">
        <v>1</v>
      </c>
      <c r="F58" s="32">
        <v>15</v>
      </c>
      <c r="G58" s="43" t="s">
        <v>23</v>
      </c>
      <c r="H58" s="144">
        <v>27</v>
      </c>
      <c r="I58" s="94"/>
      <c r="J58" s="94"/>
      <c r="K58" s="94"/>
      <c r="L58" s="9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2.75">
      <c r="A59" s="35">
        <v>2</v>
      </c>
      <c r="B59" s="38">
        <v>2</v>
      </c>
      <c r="C59" s="43">
        <v>1</v>
      </c>
      <c r="D59" s="43">
        <v>1</v>
      </c>
      <c r="E59" s="43">
        <v>1</v>
      </c>
      <c r="F59" s="32">
        <v>16</v>
      </c>
      <c r="G59" s="43" t="s">
        <v>24</v>
      </c>
      <c r="H59" s="139">
        <v>28</v>
      </c>
      <c r="I59" s="94">
        <v>1.5</v>
      </c>
      <c r="J59" s="94">
        <v>0.9</v>
      </c>
      <c r="K59" s="94">
        <v>0.2</v>
      </c>
      <c r="L59" s="94">
        <v>0.2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7.75" customHeight="1">
      <c r="A60" s="35">
        <v>2</v>
      </c>
      <c r="B60" s="38">
        <v>2</v>
      </c>
      <c r="C60" s="43">
        <v>1</v>
      </c>
      <c r="D60" s="43">
        <v>1</v>
      </c>
      <c r="E60" s="43">
        <v>1</v>
      </c>
      <c r="F60" s="32">
        <v>17</v>
      </c>
      <c r="G60" s="43" t="s">
        <v>49</v>
      </c>
      <c r="H60" s="144">
        <v>29</v>
      </c>
      <c r="I60" s="94"/>
      <c r="J60" s="94"/>
      <c r="K60" s="94"/>
      <c r="L60" s="94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26.25" customHeight="1">
      <c r="A61" s="35">
        <v>2</v>
      </c>
      <c r="B61" s="38">
        <v>2</v>
      </c>
      <c r="C61" s="43">
        <v>1</v>
      </c>
      <c r="D61" s="43">
        <v>1</v>
      </c>
      <c r="E61" s="43">
        <v>1</v>
      </c>
      <c r="F61" s="32">
        <v>18</v>
      </c>
      <c r="G61" s="43" t="s">
        <v>91</v>
      </c>
      <c r="H61" s="139">
        <v>30</v>
      </c>
      <c r="I61" s="94"/>
      <c r="J61" s="94"/>
      <c r="K61" s="94"/>
      <c r="L61" s="94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2.75">
      <c r="A62" s="35">
        <v>2</v>
      </c>
      <c r="B62" s="38">
        <v>2</v>
      </c>
      <c r="C62" s="43">
        <v>1</v>
      </c>
      <c r="D62" s="43">
        <v>1</v>
      </c>
      <c r="E62" s="43">
        <v>1</v>
      </c>
      <c r="F62" s="32">
        <v>19</v>
      </c>
      <c r="G62" s="43" t="s">
        <v>25</v>
      </c>
      <c r="H62" s="144">
        <v>31</v>
      </c>
      <c r="I62" s="94"/>
      <c r="J62" s="94"/>
      <c r="K62" s="94"/>
      <c r="L62" s="9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 customHeight="1">
      <c r="A63" s="35">
        <v>2</v>
      </c>
      <c r="B63" s="38">
        <v>2</v>
      </c>
      <c r="C63" s="43">
        <v>1</v>
      </c>
      <c r="D63" s="43">
        <v>1</v>
      </c>
      <c r="E63" s="43">
        <v>1</v>
      </c>
      <c r="F63" s="32">
        <v>20</v>
      </c>
      <c r="G63" s="43" t="s">
        <v>87</v>
      </c>
      <c r="H63" s="139">
        <v>32</v>
      </c>
      <c r="I63" s="94">
        <v>29.2</v>
      </c>
      <c r="J63" s="94">
        <v>22.9</v>
      </c>
      <c r="K63" s="94">
        <v>18.8</v>
      </c>
      <c r="L63" s="94">
        <v>18.8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5" customHeight="1">
      <c r="A64" s="35">
        <v>2</v>
      </c>
      <c r="B64" s="38">
        <v>2</v>
      </c>
      <c r="C64" s="43">
        <v>1</v>
      </c>
      <c r="D64" s="43">
        <v>1</v>
      </c>
      <c r="E64" s="43">
        <v>1</v>
      </c>
      <c r="F64" s="32">
        <v>30</v>
      </c>
      <c r="G64" s="43" t="s">
        <v>26</v>
      </c>
      <c r="H64" s="144">
        <v>33</v>
      </c>
      <c r="I64" s="94">
        <v>1.5</v>
      </c>
      <c r="J64" s="94">
        <v>1</v>
      </c>
      <c r="K64" s="94">
        <v>0.7</v>
      </c>
      <c r="L64" s="94">
        <v>0.7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173">
        <v>1</v>
      </c>
      <c r="B65" s="191"/>
      <c r="C65" s="191"/>
      <c r="D65" s="191"/>
      <c r="E65" s="191"/>
      <c r="F65" s="192"/>
      <c r="G65" s="164">
        <v>2</v>
      </c>
      <c r="H65" s="164">
        <v>3</v>
      </c>
      <c r="I65" s="163">
        <v>4</v>
      </c>
      <c r="J65" s="162">
        <v>5</v>
      </c>
      <c r="K65" s="163">
        <v>6</v>
      </c>
      <c r="L65" s="161">
        <v>7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4.25" customHeight="1">
      <c r="A66" s="37">
        <v>2</v>
      </c>
      <c r="B66" s="40">
        <v>7</v>
      </c>
      <c r="C66" s="40"/>
      <c r="D66" s="45"/>
      <c r="E66" s="45"/>
      <c r="F66" s="56"/>
      <c r="G66" s="50" t="s">
        <v>50</v>
      </c>
      <c r="H66" s="146">
        <v>100</v>
      </c>
      <c r="I66" s="102">
        <f>SUM(I67+I72+I77)</f>
        <v>2.1</v>
      </c>
      <c r="J66" s="101">
        <f>SUM(J67+J72+J77)</f>
        <v>1.4000000000000001</v>
      </c>
      <c r="K66" s="102">
        <f>SUM(K67+K72+K77)</f>
        <v>0.6</v>
      </c>
      <c r="L66" s="100">
        <f>SUM(L67+L72+L77)</f>
        <v>0.6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25.5">
      <c r="A67" s="28">
        <v>2</v>
      </c>
      <c r="B67" s="27">
        <v>7</v>
      </c>
      <c r="C67" s="27">
        <v>1</v>
      </c>
      <c r="D67" s="42"/>
      <c r="E67" s="42"/>
      <c r="F67" s="36"/>
      <c r="G67" s="168" t="s">
        <v>51</v>
      </c>
      <c r="H67" s="146">
        <v>101</v>
      </c>
      <c r="I67" s="102">
        <f aca="true" t="shared" si="3" ref="I67:L68">I68</f>
        <v>0</v>
      </c>
      <c r="J67" s="101">
        <f t="shared" si="3"/>
        <v>0</v>
      </c>
      <c r="K67" s="102">
        <f t="shared" si="3"/>
        <v>0</v>
      </c>
      <c r="L67" s="100">
        <f t="shared" si="3"/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25.5">
      <c r="A68" s="28">
        <v>2</v>
      </c>
      <c r="B68" s="27">
        <v>7</v>
      </c>
      <c r="C68" s="27">
        <v>1</v>
      </c>
      <c r="D68" s="42">
        <v>1</v>
      </c>
      <c r="E68" s="42"/>
      <c r="F68" s="36"/>
      <c r="G68" s="47" t="s">
        <v>51</v>
      </c>
      <c r="H68" s="146">
        <v>102</v>
      </c>
      <c r="I68" s="102">
        <f t="shared" si="3"/>
        <v>0</v>
      </c>
      <c r="J68" s="101">
        <f t="shared" si="3"/>
        <v>0</v>
      </c>
      <c r="K68" s="102">
        <f t="shared" si="3"/>
        <v>0</v>
      </c>
      <c r="L68" s="100">
        <f t="shared" si="3"/>
        <v>0</v>
      </c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25.5">
      <c r="A69" s="28">
        <v>2</v>
      </c>
      <c r="B69" s="27">
        <v>7</v>
      </c>
      <c r="C69" s="27">
        <v>1</v>
      </c>
      <c r="D69" s="42">
        <v>1</v>
      </c>
      <c r="E69" s="42">
        <v>1</v>
      </c>
      <c r="F69" s="36"/>
      <c r="G69" s="47" t="s">
        <v>51</v>
      </c>
      <c r="H69" s="146">
        <v>103</v>
      </c>
      <c r="I69" s="102">
        <f>SUM(I70:I71)</f>
        <v>0</v>
      </c>
      <c r="J69" s="101">
        <f>SUM(J70:J71)</f>
        <v>0</v>
      </c>
      <c r="K69" s="102">
        <f>SUM(K70:K71)</f>
        <v>0</v>
      </c>
      <c r="L69" s="100">
        <f>SUM(L70:L71)</f>
        <v>0</v>
      </c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.25" customHeight="1">
      <c r="A70" s="52">
        <v>2</v>
      </c>
      <c r="B70" s="41">
        <v>7</v>
      </c>
      <c r="C70" s="52">
        <v>1</v>
      </c>
      <c r="D70" s="27">
        <v>1</v>
      </c>
      <c r="E70" s="46">
        <v>1</v>
      </c>
      <c r="F70" s="30">
        <v>1</v>
      </c>
      <c r="G70" s="51" t="s">
        <v>52</v>
      </c>
      <c r="H70" s="149">
        <v>104</v>
      </c>
      <c r="I70" s="94"/>
      <c r="J70" s="94"/>
      <c r="K70" s="94"/>
      <c r="L70" s="94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2.75" customHeight="1">
      <c r="A71" s="27">
        <v>2</v>
      </c>
      <c r="B71" s="27">
        <v>7</v>
      </c>
      <c r="C71" s="28">
        <v>1</v>
      </c>
      <c r="D71" s="27">
        <v>1</v>
      </c>
      <c r="E71" s="42">
        <v>1</v>
      </c>
      <c r="F71" s="36">
        <v>2</v>
      </c>
      <c r="G71" s="47" t="s">
        <v>53</v>
      </c>
      <c r="H71" s="149">
        <v>105</v>
      </c>
      <c r="I71" s="94"/>
      <c r="J71" s="94"/>
      <c r="K71" s="94"/>
      <c r="L71" s="94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5.5">
      <c r="A72" s="31">
        <v>2</v>
      </c>
      <c r="B72" s="39">
        <v>7</v>
      </c>
      <c r="C72" s="31">
        <v>2</v>
      </c>
      <c r="D72" s="39"/>
      <c r="E72" s="44"/>
      <c r="F72" s="57"/>
      <c r="G72" s="169" t="s">
        <v>27</v>
      </c>
      <c r="H72" s="146">
        <v>106</v>
      </c>
      <c r="I72" s="113">
        <f aca="true" t="shared" si="4" ref="I72:L73">I73</f>
        <v>1.6</v>
      </c>
      <c r="J72" s="112">
        <f t="shared" si="4"/>
        <v>1.1</v>
      </c>
      <c r="K72" s="113">
        <f t="shared" si="4"/>
        <v>0.6</v>
      </c>
      <c r="L72" s="108">
        <f t="shared" si="4"/>
        <v>0.6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25.5">
      <c r="A73" s="28">
        <v>2</v>
      </c>
      <c r="B73" s="27">
        <v>7</v>
      </c>
      <c r="C73" s="28">
        <v>2</v>
      </c>
      <c r="D73" s="27">
        <v>1</v>
      </c>
      <c r="E73" s="42"/>
      <c r="F73" s="36"/>
      <c r="G73" s="47" t="s">
        <v>27</v>
      </c>
      <c r="H73" s="146">
        <v>107</v>
      </c>
      <c r="I73" s="102">
        <f t="shared" si="4"/>
        <v>1.6</v>
      </c>
      <c r="J73" s="101">
        <f t="shared" si="4"/>
        <v>1.1</v>
      </c>
      <c r="K73" s="102">
        <f t="shared" si="4"/>
        <v>0.6</v>
      </c>
      <c r="L73" s="100">
        <f t="shared" si="4"/>
        <v>0.6</v>
      </c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25.5">
      <c r="A74" s="28">
        <v>2</v>
      </c>
      <c r="B74" s="27">
        <v>7</v>
      </c>
      <c r="C74" s="28">
        <v>2</v>
      </c>
      <c r="D74" s="27">
        <v>1</v>
      </c>
      <c r="E74" s="42">
        <v>1</v>
      </c>
      <c r="F74" s="36"/>
      <c r="G74" s="47" t="s">
        <v>27</v>
      </c>
      <c r="H74" s="146">
        <v>108</v>
      </c>
      <c r="I74" s="102">
        <f>SUM(I75:I76)</f>
        <v>1.6</v>
      </c>
      <c r="J74" s="101">
        <f>SUM(J75:J76)</f>
        <v>1.1</v>
      </c>
      <c r="K74" s="102">
        <f>SUM(K75:K76)</f>
        <v>0.6</v>
      </c>
      <c r="L74" s="100">
        <f>SUM(L75:L76)</f>
        <v>0.6</v>
      </c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2" customHeight="1">
      <c r="A75" s="28">
        <v>2</v>
      </c>
      <c r="B75" s="27">
        <v>7</v>
      </c>
      <c r="C75" s="28">
        <v>2</v>
      </c>
      <c r="D75" s="27">
        <v>1</v>
      </c>
      <c r="E75" s="42">
        <v>1</v>
      </c>
      <c r="F75" s="36">
        <v>1</v>
      </c>
      <c r="G75" s="47" t="s">
        <v>54</v>
      </c>
      <c r="H75" s="149">
        <v>109</v>
      </c>
      <c r="I75" s="94">
        <v>1.6</v>
      </c>
      <c r="J75" s="94">
        <v>1.1</v>
      </c>
      <c r="K75" s="94">
        <v>0.6</v>
      </c>
      <c r="L75" s="94">
        <v>0.6</v>
      </c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2.75" customHeight="1">
      <c r="A76" s="28">
        <v>2</v>
      </c>
      <c r="B76" s="27">
        <v>7</v>
      </c>
      <c r="C76" s="28">
        <v>2</v>
      </c>
      <c r="D76" s="27">
        <v>1</v>
      </c>
      <c r="E76" s="42">
        <v>1</v>
      </c>
      <c r="F76" s="36">
        <v>2</v>
      </c>
      <c r="G76" s="47" t="s">
        <v>55</v>
      </c>
      <c r="H76" s="149">
        <v>110</v>
      </c>
      <c r="I76" s="94"/>
      <c r="J76" s="94"/>
      <c r="K76" s="94"/>
      <c r="L76" s="94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2.75">
      <c r="A77" s="28">
        <v>2</v>
      </c>
      <c r="B77" s="27">
        <v>7</v>
      </c>
      <c r="C77" s="28">
        <v>3</v>
      </c>
      <c r="D77" s="27"/>
      <c r="E77" s="42"/>
      <c r="F77" s="36"/>
      <c r="G77" s="168" t="s">
        <v>56</v>
      </c>
      <c r="H77" s="146">
        <v>111</v>
      </c>
      <c r="I77" s="102">
        <f aca="true" t="shared" si="5" ref="I77:L78">I78</f>
        <v>0.5</v>
      </c>
      <c r="J77" s="101">
        <f t="shared" si="5"/>
        <v>0.3</v>
      </c>
      <c r="K77" s="102">
        <f t="shared" si="5"/>
        <v>0</v>
      </c>
      <c r="L77" s="100">
        <f t="shared" si="5"/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2.75">
      <c r="A78" s="31">
        <v>2</v>
      </c>
      <c r="B78" s="53">
        <v>7</v>
      </c>
      <c r="C78" s="61">
        <v>3</v>
      </c>
      <c r="D78" s="53">
        <v>1</v>
      </c>
      <c r="E78" s="54"/>
      <c r="F78" s="58"/>
      <c r="G78" s="55" t="s">
        <v>56</v>
      </c>
      <c r="H78" s="146">
        <v>112</v>
      </c>
      <c r="I78" s="111">
        <f t="shared" si="5"/>
        <v>0.5</v>
      </c>
      <c r="J78" s="110">
        <f t="shared" si="5"/>
        <v>0.3</v>
      </c>
      <c r="K78" s="111">
        <f t="shared" si="5"/>
        <v>0</v>
      </c>
      <c r="L78" s="109">
        <f t="shared" si="5"/>
        <v>0</v>
      </c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2.75">
      <c r="A79" s="28">
        <v>2</v>
      </c>
      <c r="B79" s="27">
        <v>7</v>
      </c>
      <c r="C79" s="28">
        <v>3</v>
      </c>
      <c r="D79" s="27">
        <v>1</v>
      </c>
      <c r="E79" s="42">
        <v>1</v>
      </c>
      <c r="F79" s="36"/>
      <c r="G79" s="47" t="s">
        <v>56</v>
      </c>
      <c r="H79" s="146">
        <v>113</v>
      </c>
      <c r="I79" s="102">
        <f>SUM(I80:I81)</f>
        <v>0.5</v>
      </c>
      <c r="J79" s="101">
        <f>SUM(J80:J81)</f>
        <v>0.3</v>
      </c>
      <c r="K79" s="102">
        <f>SUM(K80:K81)</f>
        <v>0</v>
      </c>
      <c r="L79" s="100">
        <f>SUM(L80:L81)</f>
        <v>0</v>
      </c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2.75">
      <c r="A80" s="52">
        <v>2</v>
      </c>
      <c r="B80" s="41">
        <v>7</v>
      </c>
      <c r="C80" s="52">
        <v>3</v>
      </c>
      <c r="D80" s="41">
        <v>1</v>
      </c>
      <c r="E80" s="46">
        <v>1</v>
      </c>
      <c r="F80" s="30">
        <v>1</v>
      </c>
      <c r="G80" s="51" t="s">
        <v>57</v>
      </c>
      <c r="H80" s="149">
        <v>114</v>
      </c>
      <c r="I80" s="94">
        <v>0.5</v>
      </c>
      <c r="J80" s="94">
        <v>0.3</v>
      </c>
      <c r="K80" s="94"/>
      <c r="L80" s="9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3.5" customHeight="1">
      <c r="A81" s="28">
        <v>2</v>
      </c>
      <c r="B81" s="27">
        <v>7</v>
      </c>
      <c r="C81" s="28">
        <v>3</v>
      </c>
      <c r="D81" s="27">
        <v>1</v>
      </c>
      <c r="E81" s="42">
        <v>1</v>
      </c>
      <c r="F81" s="36">
        <v>2</v>
      </c>
      <c r="G81" s="47" t="s">
        <v>58</v>
      </c>
      <c r="H81" s="149">
        <v>115</v>
      </c>
      <c r="I81" s="94"/>
      <c r="J81" s="94"/>
      <c r="K81" s="94"/>
      <c r="L81" s="94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58.5" customHeight="1">
      <c r="A82" s="65">
        <v>3</v>
      </c>
      <c r="B82" s="64"/>
      <c r="C82" s="65"/>
      <c r="D82" s="73"/>
      <c r="E82" s="73"/>
      <c r="F82" s="71"/>
      <c r="G82" s="106" t="s">
        <v>28</v>
      </c>
      <c r="H82" s="147">
        <v>141</v>
      </c>
      <c r="I82" s="91">
        <f>I83</f>
        <v>0</v>
      </c>
      <c r="J82" s="91">
        <f>J83</f>
        <v>0</v>
      </c>
      <c r="K82" s="91">
        <f>K83</f>
        <v>0</v>
      </c>
      <c r="L82" s="91">
        <f>L83</f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34.5" customHeight="1">
      <c r="A83" s="37">
        <v>3</v>
      </c>
      <c r="B83" s="40">
        <v>1</v>
      </c>
      <c r="C83" s="62"/>
      <c r="D83" s="60"/>
      <c r="E83" s="60"/>
      <c r="F83" s="59"/>
      <c r="G83" s="107" t="s">
        <v>29</v>
      </c>
      <c r="H83" s="148">
        <v>142</v>
      </c>
      <c r="I83" s="100">
        <f>SUM(I84+I105+I113+I124+I128)</f>
        <v>0</v>
      </c>
      <c r="J83" s="97">
        <f>SUM(J84+J105+J113+J124+J128)</f>
        <v>0</v>
      </c>
      <c r="K83" s="97">
        <f>SUM(K84+K105+K113+K124+K128)</f>
        <v>0</v>
      </c>
      <c r="L83" s="97">
        <f>SUM(L84+L105+L113+L124+L128)</f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0.75" customHeight="1">
      <c r="A84" s="41">
        <v>3</v>
      </c>
      <c r="B84" s="51">
        <v>1</v>
      </c>
      <c r="C84" s="41">
        <v>1</v>
      </c>
      <c r="D84" s="46"/>
      <c r="E84" s="46"/>
      <c r="F84" s="68"/>
      <c r="G84" s="170" t="s">
        <v>30</v>
      </c>
      <c r="H84" s="147">
        <v>143</v>
      </c>
      <c r="I84" s="97">
        <f>SUM(I85+I88+I93+I97+I102)</f>
        <v>0</v>
      </c>
      <c r="J84" s="101">
        <f>SUM(J85+J88+J93+J97+J102)</f>
        <v>0</v>
      </c>
      <c r="K84" s="102">
        <f>SUM(K85+K88+K93+K97+K102)</f>
        <v>0</v>
      </c>
      <c r="L84" s="100">
        <f>SUM(L85+L88+L93+L97+L102)</f>
        <v>0</v>
      </c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 customHeight="1">
      <c r="A85" s="27">
        <v>3</v>
      </c>
      <c r="B85" s="47">
        <v>1</v>
      </c>
      <c r="C85" s="27">
        <v>1</v>
      </c>
      <c r="D85" s="42">
        <v>1</v>
      </c>
      <c r="E85" s="42"/>
      <c r="F85" s="72"/>
      <c r="G85" s="27" t="s">
        <v>31</v>
      </c>
      <c r="H85" s="148">
        <v>144</v>
      </c>
      <c r="I85" s="100">
        <f aca="true" t="shared" si="6" ref="I85:L86">I86</f>
        <v>0</v>
      </c>
      <c r="J85" s="98">
        <f t="shared" si="6"/>
        <v>0</v>
      </c>
      <c r="K85" s="99">
        <f t="shared" si="6"/>
        <v>0</v>
      </c>
      <c r="L85" s="97">
        <f t="shared" si="6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4.25" customHeight="1">
      <c r="A86" s="27">
        <v>3</v>
      </c>
      <c r="B86" s="47">
        <v>1</v>
      </c>
      <c r="C86" s="27">
        <v>1</v>
      </c>
      <c r="D86" s="42">
        <v>1</v>
      </c>
      <c r="E86" s="42">
        <v>1</v>
      </c>
      <c r="F86" s="26"/>
      <c r="G86" s="47" t="s">
        <v>31</v>
      </c>
      <c r="H86" s="147">
        <v>145</v>
      </c>
      <c r="I86" s="97">
        <f t="shared" si="6"/>
        <v>0</v>
      </c>
      <c r="J86" s="100">
        <f t="shared" si="6"/>
        <v>0</v>
      </c>
      <c r="K86" s="100">
        <f t="shared" si="6"/>
        <v>0</v>
      </c>
      <c r="L86" s="100">
        <f t="shared" si="6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5" customHeight="1">
      <c r="A87" s="27">
        <v>3</v>
      </c>
      <c r="B87" s="47">
        <v>1</v>
      </c>
      <c r="C87" s="27">
        <v>1</v>
      </c>
      <c r="D87" s="42">
        <v>1</v>
      </c>
      <c r="E87" s="42">
        <v>1</v>
      </c>
      <c r="F87" s="26">
        <v>1</v>
      </c>
      <c r="G87" s="47" t="s">
        <v>31</v>
      </c>
      <c r="H87" s="148">
        <v>146</v>
      </c>
      <c r="I87" s="94"/>
      <c r="J87" s="94"/>
      <c r="K87" s="94"/>
      <c r="L87" s="94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5" customHeight="1">
      <c r="A88" s="41">
        <v>3</v>
      </c>
      <c r="B88" s="46">
        <v>1</v>
      </c>
      <c r="C88" s="46">
        <v>1</v>
      </c>
      <c r="D88" s="46">
        <v>2</v>
      </c>
      <c r="E88" s="46"/>
      <c r="F88" s="30"/>
      <c r="G88" s="51" t="s">
        <v>59</v>
      </c>
      <c r="H88" s="147">
        <v>147</v>
      </c>
      <c r="I88" s="97">
        <f>I89</f>
        <v>0</v>
      </c>
      <c r="J88" s="98">
        <f>J89</f>
        <v>0</v>
      </c>
      <c r="K88" s="99">
        <f>K89</f>
        <v>0</v>
      </c>
      <c r="L88" s="97">
        <f>L89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5.75" customHeight="1">
      <c r="A89" s="27">
        <v>3</v>
      </c>
      <c r="B89" s="42">
        <v>1</v>
      </c>
      <c r="C89" s="42">
        <v>1</v>
      </c>
      <c r="D89" s="42">
        <v>2</v>
      </c>
      <c r="E89" s="42">
        <v>1</v>
      </c>
      <c r="F89" s="36"/>
      <c r="G89" s="47" t="s">
        <v>59</v>
      </c>
      <c r="H89" s="148">
        <v>148</v>
      </c>
      <c r="I89" s="100">
        <f>SUM(I90:I92)</f>
        <v>0</v>
      </c>
      <c r="J89" s="101">
        <f>SUM(J90:J92)</f>
        <v>0</v>
      </c>
      <c r="K89" s="102">
        <f>SUM(K90:K92)</f>
        <v>0</v>
      </c>
      <c r="L89" s="100">
        <f>SUM(L90:L92)</f>
        <v>0</v>
      </c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5" customHeight="1">
      <c r="A90" s="41">
        <v>3</v>
      </c>
      <c r="B90" s="46">
        <v>1</v>
      </c>
      <c r="C90" s="46">
        <v>1</v>
      </c>
      <c r="D90" s="46">
        <v>2</v>
      </c>
      <c r="E90" s="46">
        <v>1</v>
      </c>
      <c r="F90" s="30">
        <v>1</v>
      </c>
      <c r="G90" s="51" t="s">
        <v>32</v>
      </c>
      <c r="H90" s="147">
        <v>149</v>
      </c>
      <c r="I90" s="94"/>
      <c r="J90" s="94"/>
      <c r="K90" s="94"/>
      <c r="L90" s="94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6.5" customHeight="1">
      <c r="A91" s="27">
        <v>3</v>
      </c>
      <c r="B91" s="42">
        <v>1</v>
      </c>
      <c r="C91" s="42">
        <v>1</v>
      </c>
      <c r="D91" s="42">
        <v>2</v>
      </c>
      <c r="E91" s="42">
        <v>1</v>
      </c>
      <c r="F91" s="36">
        <v>2</v>
      </c>
      <c r="G91" s="47" t="s">
        <v>33</v>
      </c>
      <c r="H91" s="148">
        <v>150</v>
      </c>
      <c r="I91" s="94"/>
      <c r="J91" s="94"/>
      <c r="K91" s="94"/>
      <c r="L91" s="94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6.5" customHeight="1">
      <c r="A92" s="41">
        <v>3</v>
      </c>
      <c r="B92" s="46">
        <v>1</v>
      </c>
      <c r="C92" s="46">
        <v>1</v>
      </c>
      <c r="D92" s="46">
        <v>2</v>
      </c>
      <c r="E92" s="46">
        <v>1</v>
      </c>
      <c r="F92" s="30">
        <v>3</v>
      </c>
      <c r="G92" s="51" t="s">
        <v>60</v>
      </c>
      <c r="H92" s="147">
        <v>151</v>
      </c>
      <c r="I92" s="94"/>
      <c r="J92" s="94"/>
      <c r="K92" s="94"/>
      <c r="L92" s="94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5.75" customHeight="1">
      <c r="A93" s="27">
        <v>3</v>
      </c>
      <c r="B93" s="42">
        <v>1</v>
      </c>
      <c r="C93" s="42">
        <v>1</v>
      </c>
      <c r="D93" s="42">
        <v>3</v>
      </c>
      <c r="E93" s="42"/>
      <c r="F93" s="36"/>
      <c r="G93" s="47" t="s">
        <v>61</v>
      </c>
      <c r="H93" s="148">
        <v>152</v>
      </c>
      <c r="I93" s="100">
        <f>I94</f>
        <v>0</v>
      </c>
      <c r="J93" s="101">
        <f>J94</f>
        <v>0</v>
      </c>
      <c r="K93" s="102">
        <f>K94</f>
        <v>0</v>
      </c>
      <c r="L93" s="100">
        <f>L94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5.75" customHeight="1">
      <c r="A94" s="27">
        <v>3</v>
      </c>
      <c r="B94" s="42">
        <v>1</v>
      </c>
      <c r="C94" s="42">
        <v>1</v>
      </c>
      <c r="D94" s="42">
        <v>3</v>
      </c>
      <c r="E94" s="42">
        <v>1</v>
      </c>
      <c r="F94" s="36"/>
      <c r="G94" s="47" t="s">
        <v>61</v>
      </c>
      <c r="H94" s="147">
        <v>153</v>
      </c>
      <c r="I94" s="100">
        <f>SUM(I95:I96)</f>
        <v>0</v>
      </c>
      <c r="J94" s="101">
        <f>SUM(J95:J96)</f>
        <v>0</v>
      </c>
      <c r="K94" s="102">
        <f>SUM(K95:K96)</f>
        <v>0</v>
      </c>
      <c r="L94" s="100">
        <f>SUM(L95:L96)</f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5" customHeight="1">
      <c r="A95" s="27">
        <v>3</v>
      </c>
      <c r="B95" s="42">
        <v>1</v>
      </c>
      <c r="C95" s="42">
        <v>1</v>
      </c>
      <c r="D95" s="42">
        <v>3</v>
      </c>
      <c r="E95" s="42">
        <v>1</v>
      </c>
      <c r="F95" s="36">
        <v>1</v>
      </c>
      <c r="G95" s="47" t="s">
        <v>34</v>
      </c>
      <c r="H95" s="148">
        <v>154</v>
      </c>
      <c r="I95" s="94"/>
      <c r="J95" s="94"/>
      <c r="K95" s="94"/>
      <c r="L95" s="94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5.75" customHeight="1">
      <c r="A96" s="27">
        <v>3</v>
      </c>
      <c r="B96" s="42">
        <v>1</v>
      </c>
      <c r="C96" s="42">
        <v>1</v>
      </c>
      <c r="D96" s="42">
        <v>3</v>
      </c>
      <c r="E96" s="42">
        <v>1</v>
      </c>
      <c r="F96" s="36">
        <v>2</v>
      </c>
      <c r="G96" s="47" t="s">
        <v>62</v>
      </c>
      <c r="H96" s="147">
        <v>155</v>
      </c>
      <c r="I96" s="94"/>
      <c r="J96" s="94"/>
      <c r="K96" s="94"/>
      <c r="L96" s="9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5" customHeight="1">
      <c r="A97" s="39">
        <v>3</v>
      </c>
      <c r="B97" s="44">
        <v>1</v>
      </c>
      <c r="C97" s="44">
        <v>1</v>
      </c>
      <c r="D97" s="44">
        <v>4</v>
      </c>
      <c r="E97" s="44"/>
      <c r="F97" s="57"/>
      <c r="G97" s="49" t="s">
        <v>35</v>
      </c>
      <c r="H97" s="148">
        <v>156</v>
      </c>
      <c r="I97" s="100">
        <f>I98</f>
        <v>0</v>
      </c>
      <c r="J97" s="112">
        <f>J98</f>
        <v>0</v>
      </c>
      <c r="K97" s="113">
        <f>K98</f>
        <v>0</v>
      </c>
      <c r="L97" s="108">
        <f>L98</f>
        <v>0</v>
      </c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6.5" customHeight="1">
      <c r="A98" s="27">
        <v>3</v>
      </c>
      <c r="B98" s="42">
        <v>1</v>
      </c>
      <c r="C98" s="42">
        <v>1</v>
      </c>
      <c r="D98" s="42">
        <v>4</v>
      </c>
      <c r="E98" s="42">
        <v>1</v>
      </c>
      <c r="F98" s="36"/>
      <c r="G98" s="47" t="s">
        <v>35</v>
      </c>
      <c r="H98" s="147">
        <v>157</v>
      </c>
      <c r="I98" s="97">
        <f>SUM(I99:I101)</f>
        <v>0</v>
      </c>
      <c r="J98" s="101">
        <f>SUM(J99:J101)</f>
        <v>0</v>
      </c>
      <c r="K98" s="102">
        <f>SUM(K99:K101)</f>
        <v>0</v>
      </c>
      <c r="L98" s="100">
        <f>SUM(L99:L101)</f>
        <v>0</v>
      </c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5.75" customHeight="1">
      <c r="A99" s="27">
        <v>3</v>
      </c>
      <c r="B99" s="42">
        <v>1</v>
      </c>
      <c r="C99" s="42">
        <v>1</v>
      </c>
      <c r="D99" s="42">
        <v>4</v>
      </c>
      <c r="E99" s="42">
        <v>1</v>
      </c>
      <c r="F99" s="36">
        <v>1</v>
      </c>
      <c r="G99" s="47" t="s">
        <v>36</v>
      </c>
      <c r="H99" s="148">
        <v>158</v>
      </c>
      <c r="I99" s="94"/>
      <c r="J99" s="94"/>
      <c r="K99" s="94"/>
      <c r="L99" s="94"/>
      <c r="M99" s="94" t="e">
        <f>SUM(#REF!+#REF!+#REF!+#REF!+#REF!+#REF!)</f>
        <v>#REF!</v>
      </c>
      <c r="N99" s="94" t="e">
        <f>SUM(#REF!+#REF!+#REF!+#REF!+#REF!+#REF!)</f>
        <v>#REF!</v>
      </c>
      <c r="O99" s="94" t="e">
        <f>SUM(#REF!+#REF!+#REF!+#REF!+#REF!+#REF!)</f>
        <v>#REF!</v>
      </c>
      <c r="P99" s="94" t="e">
        <f>SUM(#REF!+#REF!+#REF!+#REF!+#REF!+#REF!)</f>
        <v>#REF!</v>
      </c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41">
        <v>3</v>
      </c>
      <c r="B100" s="46">
        <v>1</v>
      </c>
      <c r="C100" s="46">
        <v>1</v>
      </c>
      <c r="D100" s="46">
        <v>4</v>
      </c>
      <c r="E100" s="46">
        <v>1</v>
      </c>
      <c r="F100" s="30">
        <v>2</v>
      </c>
      <c r="G100" s="51" t="s">
        <v>37</v>
      </c>
      <c r="H100" s="147">
        <v>159</v>
      </c>
      <c r="I100" s="94"/>
      <c r="J100" s="94"/>
      <c r="K100" s="94"/>
      <c r="L100" s="94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.75" customHeight="1">
      <c r="A101" s="27">
        <v>3</v>
      </c>
      <c r="B101" s="54">
        <v>1</v>
      </c>
      <c r="C101" s="54">
        <v>1</v>
      </c>
      <c r="D101" s="54">
        <v>4</v>
      </c>
      <c r="E101" s="54">
        <v>1</v>
      </c>
      <c r="F101" s="58">
        <v>3</v>
      </c>
      <c r="G101" s="54" t="s">
        <v>38</v>
      </c>
      <c r="H101" s="148">
        <v>160</v>
      </c>
      <c r="I101" s="94"/>
      <c r="J101" s="94"/>
      <c r="K101" s="94"/>
      <c r="L101" s="9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8.75" customHeight="1">
      <c r="A102" s="27">
        <v>3</v>
      </c>
      <c r="B102" s="42">
        <v>1</v>
      </c>
      <c r="C102" s="42">
        <v>1</v>
      </c>
      <c r="D102" s="42">
        <v>5</v>
      </c>
      <c r="E102" s="42"/>
      <c r="F102" s="36"/>
      <c r="G102" s="47" t="s">
        <v>63</v>
      </c>
      <c r="H102" s="147">
        <v>161</v>
      </c>
      <c r="I102" s="100">
        <f aca="true" t="shared" si="7" ref="I102:L103">I103</f>
        <v>0</v>
      </c>
      <c r="J102" s="101">
        <f t="shared" si="7"/>
        <v>0</v>
      </c>
      <c r="K102" s="102">
        <f t="shared" si="7"/>
        <v>0</v>
      </c>
      <c r="L102" s="100">
        <f t="shared" si="7"/>
        <v>0</v>
      </c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7.25" customHeight="1">
      <c r="A103" s="39">
        <v>3</v>
      </c>
      <c r="B103" s="44">
        <v>1</v>
      </c>
      <c r="C103" s="44">
        <v>1</v>
      </c>
      <c r="D103" s="44">
        <v>5</v>
      </c>
      <c r="E103" s="44">
        <v>1</v>
      </c>
      <c r="F103" s="57"/>
      <c r="G103" s="49" t="s">
        <v>63</v>
      </c>
      <c r="H103" s="148">
        <v>162</v>
      </c>
      <c r="I103" s="102">
        <f t="shared" si="7"/>
        <v>0</v>
      </c>
      <c r="J103" s="102">
        <f t="shared" si="7"/>
        <v>0</v>
      </c>
      <c r="K103" s="102">
        <f t="shared" si="7"/>
        <v>0</v>
      </c>
      <c r="L103" s="102">
        <f t="shared" si="7"/>
        <v>0</v>
      </c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6.5" customHeight="1">
      <c r="A104" s="38">
        <v>3</v>
      </c>
      <c r="B104" s="43">
        <v>1</v>
      </c>
      <c r="C104" s="43">
        <v>1</v>
      </c>
      <c r="D104" s="43">
        <v>5</v>
      </c>
      <c r="E104" s="43">
        <v>1</v>
      </c>
      <c r="F104" s="32">
        <v>1</v>
      </c>
      <c r="G104" s="48" t="s">
        <v>63</v>
      </c>
      <c r="H104" s="147">
        <v>163</v>
      </c>
      <c r="I104" s="94"/>
      <c r="J104" s="94"/>
      <c r="K104" s="94"/>
      <c r="L104" s="94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29.25" customHeight="1">
      <c r="A105" s="39">
        <v>3</v>
      </c>
      <c r="B105" s="44">
        <v>1</v>
      </c>
      <c r="C105" s="44">
        <v>2</v>
      </c>
      <c r="D105" s="44"/>
      <c r="E105" s="44"/>
      <c r="F105" s="57"/>
      <c r="G105" s="169" t="s">
        <v>110</v>
      </c>
      <c r="H105" s="148">
        <v>164</v>
      </c>
      <c r="I105" s="100">
        <f aca="true" t="shared" si="8" ref="I105:L106">I106</f>
        <v>0</v>
      </c>
      <c r="J105" s="112">
        <f t="shared" si="8"/>
        <v>0</v>
      </c>
      <c r="K105" s="113">
        <f t="shared" si="8"/>
        <v>0</v>
      </c>
      <c r="L105" s="108">
        <f t="shared" si="8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5.75" customHeight="1">
      <c r="A106" s="27">
        <v>3</v>
      </c>
      <c r="B106" s="42">
        <v>1</v>
      </c>
      <c r="C106" s="42">
        <v>2</v>
      </c>
      <c r="D106" s="42">
        <v>1</v>
      </c>
      <c r="E106" s="42"/>
      <c r="F106" s="36"/>
      <c r="G106" s="47" t="s">
        <v>39</v>
      </c>
      <c r="H106" s="147">
        <v>165</v>
      </c>
      <c r="I106" s="97">
        <f t="shared" si="8"/>
        <v>0</v>
      </c>
      <c r="J106" s="101">
        <f t="shared" si="8"/>
        <v>0</v>
      </c>
      <c r="K106" s="102">
        <f t="shared" si="8"/>
        <v>0</v>
      </c>
      <c r="L106" s="100">
        <f t="shared" si="8"/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6.5" customHeight="1">
      <c r="A107" s="41">
        <v>3</v>
      </c>
      <c r="B107" s="46">
        <v>1</v>
      </c>
      <c r="C107" s="46">
        <v>2</v>
      </c>
      <c r="D107" s="46">
        <v>1</v>
      </c>
      <c r="E107" s="46">
        <v>1</v>
      </c>
      <c r="F107" s="30"/>
      <c r="G107" s="51" t="s">
        <v>39</v>
      </c>
      <c r="H107" s="148">
        <v>166</v>
      </c>
      <c r="I107" s="100">
        <f>SUM(I108:I112)</f>
        <v>0</v>
      </c>
      <c r="J107" s="98">
        <f>SUM(J108:J112)</f>
        <v>0</v>
      </c>
      <c r="K107" s="99">
        <f>SUM(K108:K112)</f>
        <v>0</v>
      </c>
      <c r="L107" s="97">
        <f>SUM(L108:L112)</f>
        <v>0</v>
      </c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5.75" customHeight="1">
      <c r="A108" s="39">
        <v>3</v>
      </c>
      <c r="B108" s="54">
        <v>1</v>
      </c>
      <c r="C108" s="54">
        <v>2</v>
      </c>
      <c r="D108" s="54">
        <v>1</v>
      </c>
      <c r="E108" s="54">
        <v>1</v>
      </c>
      <c r="F108" s="58">
        <v>1</v>
      </c>
      <c r="G108" s="55" t="s">
        <v>64</v>
      </c>
      <c r="H108" s="147">
        <v>167</v>
      </c>
      <c r="I108" s="94"/>
      <c r="J108" s="94"/>
      <c r="K108" s="94"/>
      <c r="L108" s="94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2" customHeight="1">
      <c r="A109" s="27">
        <v>3</v>
      </c>
      <c r="B109" s="42">
        <v>1</v>
      </c>
      <c r="C109" s="42">
        <v>2</v>
      </c>
      <c r="D109" s="42">
        <v>1</v>
      </c>
      <c r="E109" s="42">
        <v>1</v>
      </c>
      <c r="F109" s="36">
        <v>2</v>
      </c>
      <c r="G109" s="47" t="s">
        <v>11</v>
      </c>
      <c r="H109" s="148">
        <v>168</v>
      </c>
      <c r="I109" s="94"/>
      <c r="J109" s="94"/>
      <c r="K109" s="94"/>
      <c r="L109" s="94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7.25" customHeight="1">
      <c r="A110" s="27">
        <v>3</v>
      </c>
      <c r="B110" s="42">
        <v>1</v>
      </c>
      <c r="C110" s="42">
        <v>2</v>
      </c>
      <c r="D110" s="27">
        <v>1</v>
      </c>
      <c r="E110" s="42">
        <v>1</v>
      </c>
      <c r="F110" s="36">
        <v>3</v>
      </c>
      <c r="G110" s="47" t="s">
        <v>40</v>
      </c>
      <c r="H110" s="147">
        <v>169</v>
      </c>
      <c r="I110" s="94"/>
      <c r="J110" s="94"/>
      <c r="K110" s="94"/>
      <c r="L110" s="94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7.25" customHeight="1">
      <c r="A111" s="27">
        <v>3</v>
      </c>
      <c r="B111" s="42">
        <v>1</v>
      </c>
      <c r="C111" s="42">
        <v>2</v>
      </c>
      <c r="D111" s="27">
        <v>1</v>
      </c>
      <c r="E111" s="42">
        <v>1</v>
      </c>
      <c r="F111" s="36">
        <v>4</v>
      </c>
      <c r="G111" s="47" t="s">
        <v>65</v>
      </c>
      <c r="H111" s="148">
        <v>170</v>
      </c>
      <c r="I111" s="94"/>
      <c r="J111" s="94"/>
      <c r="K111" s="94"/>
      <c r="L111" s="94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5" customHeight="1">
      <c r="A112" s="39">
        <v>3</v>
      </c>
      <c r="B112" s="54">
        <v>1</v>
      </c>
      <c r="C112" s="54">
        <v>2</v>
      </c>
      <c r="D112" s="53">
        <v>1</v>
      </c>
      <c r="E112" s="54">
        <v>1</v>
      </c>
      <c r="F112" s="58">
        <v>5</v>
      </c>
      <c r="G112" s="55" t="s">
        <v>66</v>
      </c>
      <c r="H112" s="147">
        <v>171</v>
      </c>
      <c r="I112" s="94"/>
      <c r="J112" s="94"/>
      <c r="K112" s="94"/>
      <c r="L112" s="94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7.25" customHeight="1">
      <c r="A113" s="27">
        <v>3</v>
      </c>
      <c r="B113" s="42">
        <v>1</v>
      </c>
      <c r="C113" s="42">
        <v>3</v>
      </c>
      <c r="D113" s="27"/>
      <c r="E113" s="42"/>
      <c r="F113" s="36"/>
      <c r="G113" s="168" t="s">
        <v>67</v>
      </c>
      <c r="H113" s="148">
        <v>172</v>
      </c>
      <c r="I113" s="100">
        <f>SUM(I114+I118)</f>
        <v>0</v>
      </c>
      <c r="J113" s="101">
        <f>SUM(J114+J118)</f>
        <v>0</v>
      </c>
      <c r="K113" s="102">
        <f>SUM(K114+K118)</f>
        <v>0</v>
      </c>
      <c r="L113" s="100">
        <f>SUM(L114+L118)</f>
        <v>0</v>
      </c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8.75" customHeight="1">
      <c r="A114" s="41">
        <v>3</v>
      </c>
      <c r="B114" s="46">
        <v>1</v>
      </c>
      <c r="C114" s="46">
        <v>3</v>
      </c>
      <c r="D114" s="41">
        <v>1</v>
      </c>
      <c r="E114" s="27"/>
      <c r="F114" s="30"/>
      <c r="G114" s="51" t="s">
        <v>73</v>
      </c>
      <c r="H114" s="147">
        <v>173</v>
      </c>
      <c r="I114" s="97">
        <f>I115</f>
        <v>0</v>
      </c>
      <c r="J114" s="98">
        <f>J115</f>
        <v>0</v>
      </c>
      <c r="K114" s="99">
        <f>K115</f>
        <v>0</v>
      </c>
      <c r="L114" s="97">
        <f>L115</f>
        <v>0</v>
      </c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8.75" customHeight="1">
      <c r="A115" s="27">
        <v>3</v>
      </c>
      <c r="B115" s="42">
        <v>1</v>
      </c>
      <c r="C115" s="42">
        <v>3</v>
      </c>
      <c r="D115" s="27">
        <v>1</v>
      </c>
      <c r="E115" s="27">
        <v>1</v>
      </c>
      <c r="F115" s="36"/>
      <c r="G115" s="47" t="s">
        <v>73</v>
      </c>
      <c r="H115" s="148">
        <v>174</v>
      </c>
      <c r="I115" s="100">
        <f>I117</f>
        <v>0</v>
      </c>
      <c r="J115" s="101">
        <f>J117</f>
        <v>0</v>
      </c>
      <c r="K115" s="102">
        <f>K117</f>
        <v>0</v>
      </c>
      <c r="L115" s="100">
        <f>L117</f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173">
        <v>1</v>
      </c>
      <c r="B116" s="191"/>
      <c r="C116" s="191"/>
      <c r="D116" s="191"/>
      <c r="E116" s="191"/>
      <c r="F116" s="192"/>
      <c r="G116" s="162">
        <v>2</v>
      </c>
      <c r="H116" s="163">
        <v>3</v>
      </c>
      <c r="I116" s="157">
        <v>4</v>
      </c>
      <c r="J116" s="155">
        <v>5</v>
      </c>
      <c r="K116" s="156">
        <v>6</v>
      </c>
      <c r="L116" s="157">
        <v>7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6.5" customHeight="1">
      <c r="A117" s="27">
        <v>3</v>
      </c>
      <c r="B117" s="47">
        <v>1</v>
      </c>
      <c r="C117" s="27">
        <v>3</v>
      </c>
      <c r="D117" s="42">
        <v>1</v>
      </c>
      <c r="E117" s="42">
        <v>1</v>
      </c>
      <c r="F117" s="36">
        <v>1</v>
      </c>
      <c r="G117" s="117" t="s">
        <v>73</v>
      </c>
      <c r="H117" s="145">
        <v>175</v>
      </c>
      <c r="I117" s="94"/>
      <c r="J117" s="94"/>
      <c r="K117" s="94"/>
      <c r="L117" s="94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 customHeight="1">
      <c r="A118" s="27">
        <v>3</v>
      </c>
      <c r="B118" s="47">
        <v>1</v>
      </c>
      <c r="C118" s="27">
        <v>3</v>
      </c>
      <c r="D118" s="42">
        <v>2</v>
      </c>
      <c r="E118" s="42"/>
      <c r="F118" s="36"/>
      <c r="G118" s="47" t="s">
        <v>41</v>
      </c>
      <c r="H118" s="149">
        <v>176</v>
      </c>
      <c r="I118" s="100">
        <f>I119</f>
        <v>0</v>
      </c>
      <c r="J118" s="101">
        <f>J119</f>
        <v>0</v>
      </c>
      <c r="K118" s="102">
        <f>K119</f>
        <v>0</v>
      </c>
      <c r="L118" s="100">
        <f>L119</f>
        <v>0</v>
      </c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5.75" customHeight="1">
      <c r="A119" s="41">
        <v>3</v>
      </c>
      <c r="B119" s="51">
        <v>1</v>
      </c>
      <c r="C119" s="41">
        <v>3</v>
      </c>
      <c r="D119" s="46">
        <v>2</v>
      </c>
      <c r="E119" s="46">
        <v>1</v>
      </c>
      <c r="F119" s="30"/>
      <c r="G119" s="51" t="s">
        <v>41</v>
      </c>
      <c r="H119" s="145">
        <v>177</v>
      </c>
      <c r="I119" s="97">
        <f>SUM(I120:I123)</f>
        <v>0</v>
      </c>
      <c r="J119" s="98">
        <f>SUM(J120:J123)</f>
        <v>0</v>
      </c>
      <c r="K119" s="99">
        <f>SUM(K120:K123)</f>
        <v>0</v>
      </c>
      <c r="L119" s="97">
        <f>SUM(L120:L123)</f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5" customHeight="1">
      <c r="A120" s="27">
        <v>3</v>
      </c>
      <c r="B120" s="47">
        <v>1</v>
      </c>
      <c r="C120" s="27">
        <v>3</v>
      </c>
      <c r="D120" s="42">
        <v>2</v>
      </c>
      <c r="E120" s="42">
        <v>1</v>
      </c>
      <c r="F120" s="36">
        <v>1</v>
      </c>
      <c r="G120" s="47" t="s">
        <v>68</v>
      </c>
      <c r="H120" s="149">
        <v>178</v>
      </c>
      <c r="I120" s="94"/>
      <c r="J120" s="94"/>
      <c r="K120" s="94"/>
      <c r="L120" s="94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 customHeight="1">
      <c r="A121" s="27">
        <v>3</v>
      </c>
      <c r="B121" s="47">
        <v>1</v>
      </c>
      <c r="C121" s="27">
        <v>3</v>
      </c>
      <c r="D121" s="42">
        <v>2</v>
      </c>
      <c r="E121" s="42">
        <v>1</v>
      </c>
      <c r="F121" s="36">
        <v>2</v>
      </c>
      <c r="G121" s="47" t="s">
        <v>88</v>
      </c>
      <c r="H121" s="145">
        <v>179</v>
      </c>
      <c r="I121" s="94"/>
      <c r="J121" s="94"/>
      <c r="K121" s="94"/>
      <c r="L121" s="94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4.25" customHeight="1">
      <c r="A122" s="27">
        <v>3</v>
      </c>
      <c r="B122" s="47">
        <v>1</v>
      </c>
      <c r="C122" s="27">
        <v>3</v>
      </c>
      <c r="D122" s="42">
        <v>2</v>
      </c>
      <c r="E122" s="42">
        <v>1</v>
      </c>
      <c r="F122" s="36">
        <v>3</v>
      </c>
      <c r="G122" s="47" t="s">
        <v>42</v>
      </c>
      <c r="H122" s="149">
        <v>180</v>
      </c>
      <c r="I122" s="94"/>
      <c r="J122" s="94"/>
      <c r="K122" s="94"/>
      <c r="L122" s="94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6.5" customHeight="1">
      <c r="A123" s="27">
        <v>3</v>
      </c>
      <c r="B123" s="47">
        <v>1</v>
      </c>
      <c r="C123" s="27">
        <v>3</v>
      </c>
      <c r="D123" s="42">
        <v>2</v>
      </c>
      <c r="E123" s="42">
        <v>1</v>
      </c>
      <c r="F123" s="36">
        <v>4</v>
      </c>
      <c r="G123" s="42" t="s">
        <v>69</v>
      </c>
      <c r="H123" s="145">
        <v>181</v>
      </c>
      <c r="I123" s="94"/>
      <c r="J123" s="94"/>
      <c r="K123" s="94"/>
      <c r="L123" s="94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8.5" customHeight="1">
      <c r="A124" s="41">
        <v>3</v>
      </c>
      <c r="B124" s="46">
        <v>1</v>
      </c>
      <c r="C124" s="46">
        <v>4</v>
      </c>
      <c r="D124" s="46"/>
      <c r="E124" s="46"/>
      <c r="F124" s="30"/>
      <c r="G124" s="171" t="s">
        <v>72</v>
      </c>
      <c r="H124" s="149">
        <v>182</v>
      </c>
      <c r="I124" s="97">
        <f aca="true" t="shared" si="9" ref="I124:L126">I125</f>
        <v>0</v>
      </c>
      <c r="J124" s="98">
        <f t="shared" si="9"/>
        <v>0</v>
      </c>
      <c r="K124" s="99">
        <f t="shared" si="9"/>
        <v>0</v>
      </c>
      <c r="L124" s="99">
        <f t="shared" si="9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9">
        <v>3</v>
      </c>
      <c r="B125" s="54">
        <v>1</v>
      </c>
      <c r="C125" s="54">
        <v>4</v>
      </c>
      <c r="D125" s="54">
        <v>1</v>
      </c>
      <c r="E125" s="54"/>
      <c r="F125" s="58"/>
      <c r="G125" s="55" t="s">
        <v>72</v>
      </c>
      <c r="H125" s="145">
        <v>183</v>
      </c>
      <c r="I125" s="109">
        <f t="shared" si="9"/>
        <v>0</v>
      </c>
      <c r="J125" s="110">
        <f t="shared" si="9"/>
        <v>0</v>
      </c>
      <c r="K125" s="111">
        <f t="shared" si="9"/>
        <v>0</v>
      </c>
      <c r="L125" s="111">
        <f t="shared" si="9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27">
        <v>3</v>
      </c>
      <c r="B126" s="42">
        <v>1</v>
      </c>
      <c r="C126" s="42">
        <v>4</v>
      </c>
      <c r="D126" s="42">
        <v>1</v>
      </c>
      <c r="E126" s="42">
        <v>1</v>
      </c>
      <c r="F126" s="36"/>
      <c r="G126" s="47" t="s">
        <v>72</v>
      </c>
      <c r="H126" s="149">
        <v>184</v>
      </c>
      <c r="I126" s="100">
        <f t="shared" si="9"/>
        <v>0</v>
      </c>
      <c r="J126" s="101">
        <f t="shared" si="9"/>
        <v>0</v>
      </c>
      <c r="K126" s="102">
        <f t="shared" si="9"/>
        <v>0</v>
      </c>
      <c r="L126" s="102">
        <f t="shared" si="9"/>
        <v>0</v>
      </c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5">
        <v>3</v>
      </c>
      <c r="B127" s="38">
        <v>1</v>
      </c>
      <c r="C127" s="43">
        <v>4</v>
      </c>
      <c r="D127" s="43">
        <v>1</v>
      </c>
      <c r="E127" s="43">
        <v>1</v>
      </c>
      <c r="F127" s="32">
        <v>1</v>
      </c>
      <c r="G127" s="48" t="s">
        <v>86</v>
      </c>
      <c r="H127" s="145">
        <v>185</v>
      </c>
      <c r="I127" s="94"/>
      <c r="J127" s="94"/>
      <c r="K127" s="94"/>
      <c r="L127" s="94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 customHeight="1">
      <c r="A128" s="28">
        <v>3</v>
      </c>
      <c r="B128" s="42">
        <v>1</v>
      </c>
      <c r="C128" s="42">
        <v>5</v>
      </c>
      <c r="D128" s="42"/>
      <c r="E128" s="42"/>
      <c r="F128" s="36"/>
      <c r="G128" s="168" t="s">
        <v>92</v>
      </c>
      <c r="H128" s="149">
        <v>186</v>
      </c>
      <c r="I128" s="116">
        <f aca="true" t="shared" si="10" ref="I128:L129">I129</f>
        <v>0</v>
      </c>
      <c r="J128" s="116">
        <f t="shared" si="10"/>
        <v>0</v>
      </c>
      <c r="K128" s="116">
        <f t="shared" si="10"/>
        <v>0</v>
      </c>
      <c r="L128" s="116">
        <f t="shared" si="10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6.5" customHeight="1">
      <c r="A129" s="28">
        <v>3</v>
      </c>
      <c r="B129" s="42">
        <v>1</v>
      </c>
      <c r="C129" s="42">
        <v>5</v>
      </c>
      <c r="D129" s="42">
        <v>1</v>
      </c>
      <c r="E129" s="42"/>
      <c r="F129" s="36"/>
      <c r="G129" s="117" t="s">
        <v>92</v>
      </c>
      <c r="H129" s="145">
        <v>187</v>
      </c>
      <c r="I129" s="116">
        <f t="shared" si="10"/>
        <v>0</v>
      </c>
      <c r="J129" s="116">
        <f t="shared" si="10"/>
        <v>0</v>
      </c>
      <c r="K129" s="116">
        <f t="shared" si="10"/>
        <v>0</v>
      </c>
      <c r="L129" s="116">
        <f t="shared" si="10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5" customHeight="1">
      <c r="A130" s="28">
        <v>3</v>
      </c>
      <c r="B130" s="42">
        <v>1</v>
      </c>
      <c r="C130" s="42">
        <v>5</v>
      </c>
      <c r="D130" s="42">
        <v>1</v>
      </c>
      <c r="E130" s="42">
        <v>1</v>
      </c>
      <c r="F130" s="36"/>
      <c r="G130" s="117" t="s">
        <v>92</v>
      </c>
      <c r="H130" s="149">
        <v>188</v>
      </c>
      <c r="I130" s="116">
        <f>SUM(I131:I133)</f>
        <v>0</v>
      </c>
      <c r="J130" s="116">
        <f>SUM(J131:J133)</f>
        <v>0</v>
      </c>
      <c r="K130" s="116">
        <f>SUM(K131:K133)</f>
        <v>0</v>
      </c>
      <c r="L130" s="116">
        <f>SUM(L131:L133)</f>
        <v>0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5" customHeight="1">
      <c r="A131" s="28">
        <v>3</v>
      </c>
      <c r="B131" s="42">
        <v>1</v>
      </c>
      <c r="C131" s="42">
        <v>5</v>
      </c>
      <c r="D131" s="42">
        <v>1</v>
      </c>
      <c r="E131" s="42">
        <v>1</v>
      </c>
      <c r="F131" s="36">
        <v>1</v>
      </c>
      <c r="G131" s="117" t="s">
        <v>93</v>
      </c>
      <c r="H131" s="145">
        <v>189</v>
      </c>
      <c r="I131" s="94"/>
      <c r="J131" s="94"/>
      <c r="K131" s="94"/>
      <c r="L131" s="94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5.75" customHeight="1">
      <c r="A132" s="28">
        <v>3</v>
      </c>
      <c r="B132" s="42">
        <v>1</v>
      </c>
      <c r="C132" s="42">
        <v>5</v>
      </c>
      <c r="D132" s="42">
        <v>1</v>
      </c>
      <c r="E132" s="42">
        <v>1</v>
      </c>
      <c r="F132" s="36">
        <v>2</v>
      </c>
      <c r="G132" s="117" t="s">
        <v>94</v>
      </c>
      <c r="H132" s="149">
        <v>190</v>
      </c>
      <c r="I132" s="94"/>
      <c r="J132" s="94"/>
      <c r="K132" s="94"/>
      <c r="L132" s="94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7.25" customHeight="1">
      <c r="A133" s="28">
        <v>3</v>
      </c>
      <c r="B133" s="42">
        <v>1</v>
      </c>
      <c r="C133" s="42">
        <v>5</v>
      </c>
      <c r="D133" s="42">
        <v>1</v>
      </c>
      <c r="E133" s="42">
        <v>1</v>
      </c>
      <c r="F133" s="36">
        <v>3</v>
      </c>
      <c r="G133" s="117" t="s">
        <v>95</v>
      </c>
      <c r="H133" s="145">
        <v>191</v>
      </c>
      <c r="I133" s="94"/>
      <c r="J133" s="94"/>
      <c r="K133" s="94"/>
      <c r="L133" s="94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8.75" customHeight="1">
      <c r="A134" s="80"/>
      <c r="B134" s="80"/>
      <c r="C134" s="81"/>
      <c r="D134" s="66"/>
      <c r="E134" s="82"/>
      <c r="F134" s="83"/>
      <c r="G134" s="84" t="s">
        <v>75</v>
      </c>
      <c r="H134" s="149">
        <v>298</v>
      </c>
      <c r="I134" s="103">
        <f>SUM(I31+I82)</f>
        <v>478.1</v>
      </c>
      <c r="J134" s="104">
        <f>SUM(J31+J82)</f>
        <v>362.79999999999995</v>
      </c>
      <c r="K134" s="104">
        <f>SUM(K31+K82)</f>
        <v>242.8</v>
      </c>
      <c r="L134" s="105">
        <f>SUM(L31+L82)</f>
        <v>242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2:27" ht="12.75">
      <c r="B135" s="3"/>
      <c r="C135" s="3"/>
      <c r="D135" s="3"/>
      <c r="E135" s="3"/>
      <c r="F135" s="11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2:27" ht="12.75">
      <c r="B136" s="3"/>
      <c r="C136" s="3"/>
      <c r="D136" s="3"/>
      <c r="E136" s="3"/>
      <c r="F136" s="11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>
      <c r="A137" s="9"/>
      <c r="B137" s="79"/>
      <c r="C137" s="79"/>
      <c r="D137" s="135"/>
      <c r="E137" s="135"/>
      <c r="F137" s="135"/>
      <c r="G137" s="166" t="s">
        <v>103</v>
      </c>
      <c r="H137" s="25"/>
      <c r="I137" s="3"/>
      <c r="J137" s="3"/>
      <c r="K137" s="135" t="s">
        <v>104</v>
      </c>
      <c r="L137" s="6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8.75">
      <c r="A138" s="137"/>
      <c r="B138" s="138"/>
      <c r="C138" s="138"/>
      <c r="D138" s="180" t="s">
        <v>101</v>
      </c>
      <c r="E138" s="181"/>
      <c r="F138" s="181"/>
      <c r="G138" s="181"/>
      <c r="H138" s="181"/>
      <c r="I138" s="136" t="s">
        <v>70</v>
      </c>
      <c r="J138" s="3"/>
      <c r="K138" s="182" t="s">
        <v>71</v>
      </c>
      <c r="L138" s="182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2:27" ht="15.75">
      <c r="B139" s="3"/>
      <c r="C139" s="3"/>
      <c r="D139" s="3"/>
      <c r="E139" s="3"/>
      <c r="F139" s="11"/>
      <c r="G139" s="3"/>
      <c r="H139" s="3"/>
      <c r="I139" s="115"/>
      <c r="J139" s="3"/>
      <c r="K139" s="115"/>
      <c r="L139" s="115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2:27" ht="15.75">
      <c r="B140" s="3"/>
      <c r="C140" s="3"/>
      <c r="D140" s="3"/>
      <c r="E140" s="3"/>
      <c r="F140" s="11"/>
      <c r="G140" s="3"/>
      <c r="H140" s="3"/>
      <c r="I140" s="115"/>
      <c r="J140" s="3"/>
      <c r="K140" s="115"/>
      <c r="L140" s="115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.75">
      <c r="A141" s="11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2:27" ht="12.75">
      <c r="B142" s="3"/>
      <c r="C142" s="3"/>
      <c r="D142" s="3"/>
      <c r="E142" s="3"/>
      <c r="F142" s="11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"/>
      <c r="B143" s="3"/>
      <c r="C143" s="3"/>
      <c r="D143" s="3"/>
      <c r="E143" s="3"/>
      <c r="F143" s="11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6:19" ht="12.75">
      <c r="P144" s="3"/>
      <c r="Q144" s="3"/>
      <c r="R144" s="3"/>
      <c r="S144" s="3"/>
    </row>
    <row r="145" spans="16:19" ht="12.75">
      <c r="P145" s="3"/>
      <c r="Q145" s="3"/>
      <c r="R145" s="3"/>
      <c r="S145" s="3"/>
    </row>
    <row r="146" spans="16:19" ht="12.75">
      <c r="P146" s="3"/>
      <c r="Q146" s="3"/>
      <c r="R146" s="3"/>
      <c r="S146" s="3"/>
    </row>
    <row r="147" spans="7:19" ht="12.75">
      <c r="G147" s="114"/>
      <c r="P147" s="3"/>
      <c r="Q147" s="3"/>
      <c r="R147" s="3"/>
      <c r="S147" s="3"/>
    </row>
    <row r="148" spans="16:19" ht="12.75">
      <c r="P148" s="3"/>
      <c r="Q148" s="3"/>
      <c r="R148" s="3"/>
      <c r="S148" s="3"/>
    </row>
    <row r="149" spans="16:19" ht="12.75">
      <c r="P149" s="3"/>
      <c r="Q149" s="3"/>
      <c r="R149" s="3"/>
      <c r="S149" s="3"/>
    </row>
    <row r="150" spans="16:19" ht="12.75">
      <c r="P150" s="3"/>
      <c r="Q150" s="3"/>
      <c r="R150" s="3"/>
      <c r="S150" s="3"/>
    </row>
    <row r="151" spans="16:19" ht="12.75">
      <c r="P151" s="3"/>
      <c r="Q151" s="3"/>
      <c r="R151" s="3"/>
      <c r="S151" s="3"/>
    </row>
    <row r="152" spans="16:19" ht="12.75">
      <c r="P152" s="3"/>
      <c r="Q152" s="3"/>
      <c r="R152" s="3"/>
      <c r="S152" s="3"/>
    </row>
    <row r="153" spans="16:19" ht="12.75">
      <c r="P153" s="3"/>
      <c r="Q153" s="3"/>
      <c r="R153" s="3"/>
      <c r="S153" s="3"/>
    </row>
    <row r="154" spans="16:19" ht="12.75">
      <c r="P154" s="3"/>
      <c r="Q154" s="3"/>
      <c r="R154" s="3"/>
      <c r="S154" s="3"/>
    </row>
    <row r="155" spans="16:19" ht="12.75">
      <c r="P155" s="3"/>
      <c r="Q155" s="3"/>
      <c r="R155" s="3"/>
      <c r="S155" s="3"/>
    </row>
    <row r="156" spans="16:19" ht="12.75">
      <c r="P156" s="3"/>
      <c r="Q156" s="3"/>
      <c r="R156" s="3"/>
      <c r="S156" s="3"/>
    </row>
    <row r="157" spans="16:19" ht="12.75">
      <c r="P157" s="3"/>
      <c r="Q157" s="3"/>
      <c r="R157" s="3"/>
      <c r="S157" s="3"/>
    </row>
    <row r="158" spans="16:19" ht="12.75">
      <c r="P158" s="3"/>
      <c r="Q158" s="3"/>
      <c r="R158" s="3"/>
      <c r="S158" s="3"/>
    </row>
    <row r="159" spans="16:19" ht="12.75">
      <c r="P159" s="3"/>
      <c r="Q159" s="3"/>
      <c r="R159" s="3"/>
      <c r="S159" s="3"/>
    </row>
    <row r="160" spans="16:19" ht="12.75">
      <c r="P160" s="3"/>
      <c r="Q160" s="3"/>
      <c r="R160" s="3"/>
      <c r="S160" s="3"/>
    </row>
    <row r="161" spans="16:19" ht="12.75">
      <c r="P161" s="3"/>
      <c r="Q161" s="3"/>
      <c r="R161" s="3"/>
      <c r="S161" s="3"/>
    </row>
    <row r="162" spans="16:19" ht="12.75">
      <c r="P162" s="3"/>
      <c r="Q162" s="3"/>
      <c r="R162" s="3"/>
      <c r="S162" s="3"/>
    </row>
    <row r="163" spans="16:19" ht="12.75">
      <c r="P163" s="3"/>
      <c r="Q163" s="3"/>
      <c r="R163" s="3"/>
      <c r="S163" s="3"/>
    </row>
    <row r="164" spans="16:19" ht="12.75">
      <c r="P164" s="3"/>
      <c r="Q164" s="3"/>
      <c r="R164" s="3"/>
      <c r="S164" s="3"/>
    </row>
    <row r="165" spans="16:19" ht="12.75">
      <c r="P165" s="3"/>
      <c r="Q165" s="3"/>
      <c r="R165" s="3"/>
      <c r="S165" s="3"/>
    </row>
    <row r="166" spans="16:19" ht="12.75">
      <c r="P166" s="3"/>
      <c r="Q166" s="3"/>
      <c r="R166" s="3"/>
      <c r="S166" s="3"/>
    </row>
    <row r="167" spans="16:19" ht="12.75">
      <c r="P167" s="3"/>
      <c r="Q167" s="3"/>
      <c r="R167" s="3"/>
      <c r="S167" s="3"/>
    </row>
    <row r="168" spans="16:19" ht="12.75">
      <c r="P168" s="3"/>
      <c r="Q168" s="3"/>
      <c r="R168" s="3"/>
      <c r="S168" s="3"/>
    </row>
    <row r="169" spans="16:19" ht="12.75">
      <c r="P169" s="3"/>
      <c r="Q169" s="3"/>
      <c r="R169" s="3"/>
      <c r="S169" s="3"/>
    </row>
    <row r="170" spans="16:19" ht="12.75">
      <c r="P170" s="3"/>
      <c r="Q170" s="3"/>
      <c r="R170" s="3"/>
      <c r="S170" s="3"/>
    </row>
    <row r="171" spans="16:19" ht="12.75">
      <c r="P171" s="3"/>
      <c r="Q171" s="3"/>
      <c r="R171" s="3"/>
      <c r="S171" s="3"/>
    </row>
    <row r="172" spans="16:19" ht="12.75">
      <c r="P172" s="3"/>
      <c r="Q172" s="3"/>
      <c r="R172" s="3"/>
      <c r="S172" s="3"/>
    </row>
    <row r="173" spans="16:19" ht="12.75">
      <c r="P173" s="3"/>
      <c r="Q173" s="3"/>
      <c r="R173" s="3"/>
      <c r="S173" s="3"/>
    </row>
    <row r="174" spans="16:19" ht="12.75">
      <c r="P174" s="3"/>
      <c r="Q174" s="3"/>
      <c r="R174" s="3"/>
      <c r="S174" s="3"/>
    </row>
    <row r="175" spans="16:19" ht="12.75">
      <c r="P175" s="3"/>
      <c r="Q175" s="3"/>
      <c r="R175" s="3"/>
      <c r="S175" s="3"/>
    </row>
    <row r="176" spans="16:19" ht="12.75">
      <c r="P176" s="3"/>
      <c r="Q176" s="3"/>
      <c r="R176" s="3"/>
      <c r="S176" s="3"/>
    </row>
    <row r="177" spans="16:19" ht="12.75">
      <c r="P177" s="3"/>
      <c r="Q177" s="3"/>
      <c r="R177" s="3"/>
      <c r="S177" s="3"/>
    </row>
    <row r="178" spans="16:19" ht="12.75">
      <c r="P178" s="3"/>
      <c r="Q178" s="3"/>
      <c r="R178" s="3"/>
      <c r="S178" s="3"/>
    </row>
    <row r="179" spans="16:19" ht="12.75">
      <c r="P179" s="3"/>
      <c r="Q179" s="3"/>
      <c r="R179" s="3"/>
      <c r="S179" s="3"/>
    </row>
    <row r="180" spans="16:19" ht="12.75">
      <c r="P180" s="3"/>
      <c r="Q180" s="3"/>
      <c r="R180" s="3"/>
      <c r="S180" s="3"/>
    </row>
    <row r="181" spans="16:19" ht="12.75">
      <c r="P181" s="3"/>
      <c r="Q181" s="3"/>
      <c r="R181" s="3"/>
      <c r="S181" s="3"/>
    </row>
    <row r="182" spans="16:19" ht="12.75">
      <c r="P182" s="3"/>
      <c r="Q182" s="3"/>
      <c r="R182" s="3"/>
      <c r="S182" s="3"/>
    </row>
    <row r="183" spans="16:19" ht="12.75">
      <c r="P183" s="3"/>
      <c r="Q183" s="3"/>
      <c r="R183" s="3"/>
      <c r="S183" s="3"/>
    </row>
    <row r="184" spans="16:19" ht="12.75">
      <c r="P184" s="3"/>
      <c r="Q184" s="3"/>
      <c r="R184" s="3"/>
      <c r="S184" s="3"/>
    </row>
    <row r="185" spans="16:19" ht="12.75">
      <c r="P185" s="3"/>
      <c r="Q185" s="3"/>
      <c r="R185" s="3"/>
      <c r="S185" s="3"/>
    </row>
    <row r="186" spans="16:19" ht="12.75">
      <c r="P186" s="3"/>
      <c r="Q186" s="3"/>
      <c r="R186" s="3"/>
      <c r="S186" s="3"/>
    </row>
    <row r="187" spans="16:19" ht="12.75">
      <c r="P187" s="3"/>
      <c r="Q187" s="3"/>
      <c r="R187" s="3"/>
      <c r="S187" s="3"/>
    </row>
    <row r="188" spans="16:19" ht="12.75">
      <c r="P188" s="3"/>
      <c r="Q188" s="3"/>
      <c r="R188" s="3"/>
      <c r="S188" s="3"/>
    </row>
    <row r="189" spans="16:19" ht="12.75">
      <c r="P189" s="3"/>
      <c r="Q189" s="3"/>
      <c r="R189" s="3"/>
      <c r="S189" s="3"/>
    </row>
    <row r="190" spans="16:19" ht="12.75">
      <c r="P190" s="3"/>
      <c r="Q190" s="3"/>
      <c r="R190" s="3"/>
      <c r="S190" s="3"/>
    </row>
    <row r="191" spans="16:19" ht="12.75">
      <c r="P191" s="3"/>
      <c r="Q191" s="3"/>
      <c r="R191" s="3"/>
      <c r="S191" s="3"/>
    </row>
    <row r="192" spans="16:19" ht="12.75">
      <c r="P192" s="3"/>
      <c r="Q192" s="3"/>
      <c r="R192" s="3"/>
      <c r="S192" s="3"/>
    </row>
    <row r="193" spans="16:19" ht="12.75">
      <c r="P193" s="3"/>
      <c r="Q193" s="3"/>
      <c r="R193" s="3"/>
      <c r="S193" s="3"/>
    </row>
    <row r="194" spans="16:19" ht="12.75">
      <c r="P194" s="3"/>
      <c r="Q194" s="3"/>
      <c r="R194" s="3"/>
      <c r="S194" s="3"/>
    </row>
    <row r="195" spans="16:19" ht="12.75">
      <c r="P195" s="3"/>
      <c r="Q195" s="3"/>
      <c r="R195" s="3"/>
      <c r="S195" s="3"/>
    </row>
    <row r="196" spans="16:19" ht="12.75">
      <c r="P196" s="3"/>
      <c r="Q196" s="3"/>
      <c r="R196" s="3"/>
      <c r="S196" s="3"/>
    </row>
    <row r="197" spans="16:19" ht="12.75">
      <c r="P197" s="3"/>
      <c r="Q197" s="3"/>
      <c r="R197" s="3"/>
      <c r="S197" s="3"/>
    </row>
    <row r="198" spans="16:19" ht="12.75">
      <c r="P198" s="3"/>
      <c r="Q198" s="3"/>
      <c r="R198" s="3"/>
      <c r="S198" s="3"/>
    </row>
    <row r="199" spans="16:19" ht="12.75">
      <c r="P199" s="3"/>
      <c r="Q199" s="3"/>
      <c r="R199" s="3"/>
      <c r="S199" s="3"/>
    </row>
    <row r="200" spans="16:19" ht="12.75">
      <c r="P200" s="3"/>
      <c r="Q200" s="3"/>
      <c r="R200" s="3"/>
      <c r="S200" s="3"/>
    </row>
    <row r="201" spans="16:19" ht="12.75">
      <c r="P201" s="3"/>
      <c r="Q201" s="3"/>
      <c r="R201" s="3"/>
      <c r="S201" s="3"/>
    </row>
    <row r="202" spans="16:19" ht="12.75">
      <c r="P202" s="3"/>
      <c r="Q202" s="3"/>
      <c r="R202" s="3"/>
      <c r="S202" s="3"/>
    </row>
    <row r="203" spans="16:19" ht="12.75">
      <c r="P203" s="3"/>
      <c r="Q203" s="3"/>
      <c r="R203" s="3"/>
      <c r="S203" s="3"/>
    </row>
    <row r="204" spans="16:19" ht="12.75">
      <c r="P204" s="3"/>
      <c r="Q204" s="3"/>
      <c r="R204" s="3"/>
      <c r="S204" s="3"/>
    </row>
    <row r="205" spans="16:19" ht="12.75">
      <c r="P205" s="3"/>
      <c r="Q205" s="3"/>
      <c r="R205" s="3"/>
      <c r="S205" s="3"/>
    </row>
    <row r="206" spans="16:19" ht="12.75">
      <c r="P206" s="3"/>
      <c r="Q206" s="3"/>
      <c r="R206" s="3"/>
      <c r="S206" s="3"/>
    </row>
    <row r="207" spans="16:19" ht="12.75">
      <c r="P207" s="3"/>
      <c r="Q207" s="3"/>
      <c r="R207" s="3"/>
      <c r="S207" s="3"/>
    </row>
    <row r="208" spans="16:19" ht="12.75">
      <c r="P208" s="3"/>
      <c r="Q208" s="3"/>
      <c r="R208" s="3"/>
      <c r="S208" s="3"/>
    </row>
    <row r="209" spans="16:19" ht="12.75">
      <c r="P209" s="3"/>
      <c r="Q209" s="3"/>
      <c r="R209" s="3"/>
      <c r="S209" s="3"/>
    </row>
    <row r="210" spans="16:19" ht="12.75">
      <c r="P210" s="3"/>
      <c r="Q210" s="3"/>
      <c r="R210" s="3"/>
      <c r="S210" s="3"/>
    </row>
    <row r="211" spans="16:19" ht="12.75">
      <c r="P211" s="3"/>
      <c r="Q211" s="3"/>
      <c r="R211" s="3"/>
      <c r="S211" s="3"/>
    </row>
    <row r="212" spans="16:19" ht="12.75">
      <c r="P212" s="3"/>
      <c r="Q212" s="3"/>
      <c r="R212" s="3"/>
      <c r="S212" s="3"/>
    </row>
    <row r="213" spans="16:19" ht="12.75">
      <c r="P213" s="3"/>
      <c r="Q213" s="3"/>
      <c r="R213" s="3"/>
      <c r="S213" s="3"/>
    </row>
    <row r="214" spans="16:19" ht="12.75">
      <c r="P214" s="3"/>
      <c r="Q214" s="3"/>
      <c r="R214" s="3"/>
      <c r="S214" s="3"/>
    </row>
    <row r="215" spans="16:19" ht="12.75">
      <c r="P215" s="3"/>
      <c r="Q215" s="3"/>
      <c r="R215" s="3"/>
      <c r="S215" s="3"/>
    </row>
    <row r="216" spans="16:19" ht="12.75">
      <c r="P216" s="3"/>
      <c r="Q216" s="3"/>
      <c r="R216" s="3"/>
      <c r="S216" s="3"/>
    </row>
    <row r="217" spans="16:19" ht="12.75">
      <c r="P217" s="3"/>
      <c r="Q217" s="3"/>
      <c r="R217" s="3"/>
      <c r="S217" s="3"/>
    </row>
    <row r="218" spans="16:19" ht="12.75">
      <c r="P218" s="3"/>
      <c r="Q218" s="3"/>
      <c r="R218" s="3"/>
      <c r="S218" s="3"/>
    </row>
    <row r="219" spans="16:19" ht="12.75">
      <c r="P219" s="3"/>
      <c r="Q219" s="3"/>
      <c r="R219" s="3"/>
      <c r="S219" s="3"/>
    </row>
    <row r="220" spans="16:19" ht="12.75">
      <c r="P220" s="3"/>
      <c r="Q220" s="3"/>
      <c r="R220" s="3"/>
      <c r="S220" s="3"/>
    </row>
    <row r="221" spans="16:19" ht="12.75">
      <c r="P221" s="3"/>
      <c r="Q221" s="3"/>
      <c r="R221" s="3"/>
      <c r="S221" s="3"/>
    </row>
    <row r="222" spans="16:19" ht="12.75">
      <c r="P222" s="3"/>
      <c r="Q222" s="3"/>
      <c r="R222" s="3"/>
      <c r="S222" s="3"/>
    </row>
    <row r="223" spans="16:19" ht="12.75">
      <c r="P223" s="3"/>
      <c r="Q223" s="3"/>
      <c r="R223" s="3"/>
      <c r="S223" s="3"/>
    </row>
    <row r="224" spans="16:19" ht="12.75">
      <c r="P224" s="3"/>
      <c r="Q224" s="3"/>
      <c r="R224" s="3"/>
      <c r="S224" s="3"/>
    </row>
    <row r="225" spans="16:19" ht="12.75">
      <c r="P225" s="3"/>
      <c r="Q225" s="3"/>
      <c r="R225" s="3"/>
      <c r="S225" s="3"/>
    </row>
    <row r="226" spans="16:19" ht="12.75">
      <c r="P226" s="3"/>
      <c r="Q226" s="3"/>
      <c r="R226" s="3"/>
      <c r="S226" s="3"/>
    </row>
    <row r="227" spans="16:19" ht="12.75">
      <c r="P227" s="3"/>
      <c r="Q227" s="3"/>
      <c r="R227" s="3"/>
      <c r="S227" s="3"/>
    </row>
    <row r="228" spans="16:19" ht="12.75">
      <c r="P228" s="3"/>
      <c r="Q228" s="3"/>
      <c r="R228" s="3"/>
      <c r="S228" s="3"/>
    </row>
    <row r="229" spans="16:19" ht="12.75">
      <c r="P229" s="3"/>
      <c r="Q229" s="3"/>
      <c r="R229" s="3"/>
      <c r="S229" s="3"/>
    </row>
    <row r="230" spans="16:19" ht="12.75">
      <c r="P230" s="3"/>
      <c r="Q230" s="3"/>
      <c r="R230" s="3"/>
      <c r="S230" s="3"/>
    </row>
    <row r="231" spans="16:19" ht="12.75">
      <c r="P231" s="3"/>
      <c r="Q231" s="3"/>
      <c r="R231" s="3"/>
      <c r="S231" s="3"/>
    </row>
    <row r="232" spans="16:19" ht="12.75">
      <c r="P232" s="3"/>
      <c r="Q232" s="3"/>
      <c r="R232" s="3"/>
      <c r="S232" s="3"/>
    </row>
    <row r="233" spans="16:19" ht="12.75">
      <c r="P233" s="3"/>
      <c r="Q233" s="3"/>
      <c r="R233" s="3"/>
      <c r="S233" s="3"/>
    </row>
    <row r="234" spans="16:19" ht="12.75">
      <c r="P234" s="3"/>
      <c r="Q234" s="3"/>
      <c r="R234" s="3"/>
      <c r="S234" s="3"/>
    </row>
    <row r="235" spans="16:19" ht="12.75">
      <c r="P235" s="3"/>
      <c r="Q235" s="3"/>
      <c r="R235" s="3"/>
      <c r="S235" s="3"/>
    </row>
    <row r="236" spans="16:19" ht="12.75">
      <c r="P236" s="3"/>
      <c r="Q236" s="3"/>
      <c r="R236" s="3"/>
      <c r="S236" s="3"/>
    </row>
    <row r="237" spans="16:19" ht="12.75">
      <c r="P237" s="3"/>
      <c r="Q237" s="3"/>
      <c r="R237" s="3"/>
      <c r="S237" s="3"/>
    </row>
    <row r="238" spans="16:19" ht="12.75">
      <c r="P238" s="3"/>
      <c r="Q238" s="3"/>
      <c r="R238" s="3"/>
      <c r="S238" s="3"/>
    </row>
    <row r="239" spans="16:19" ht="12.75">
      <c r="P239" s="3"/>
      <c r="Q239" s="3"/>
      <c r="R239" s="3"/>
      <c r="S239" s="3"/>
    </row>
    <row r="240" spans="16:19" ht="12.75">
      <c r="P240" s="3"/>
      <c r="Q240" s="3"/>
      <c r="R240" s="3"/>
      <c r="S240" s="3"/>
    </row>
    <row r="241" spans="16:19" ht="12.75">
      <c r="P241" s="3"/>
      <c r="Q241" s="3"/>
      <c r="R241" s="3"/>
      <c r="S241" s="3"/>
    </row>
    <row r="242" spans="16:19" ht="12.75">
      <c r="P242" s="3"/>
      <c r="Q242" s="3"/>
      <c r="R242" s="3"/>
      <c r="S242" s="3"/>
    </row>
    <row r="243" spans="16:19" ht="12.75">
      <c r="P243" s="3"/>
      <c r="Q243" s="3"/>
      <c r="R243" s="3"/>
      <c r="S243" s="3"/>
    </row>
    <row r="244" spans="16:19" ht="12.75">
      <c r="P244" s="3"/>
      <c r="Q244" s="3"/>
      <c r="R244" s="3"/>
      <c r="S244" s="3"/>
    </row>
    <row r="245" spans="16:19" ht="12.75">
      <c r="P245" s="3"/>
      <c r="Q245" s="3"/>
      <c r="R245" s="3"/>
      <c r="S245" s="3"/>
    </row>
    <row r="246" spans="16:19" ht="12.75">
      <c r="P246" s="3"/>
      <c r="Q246" s="3"/>
      <c r="R246" s="3"/>
      <c r="S246" s="3"/>
    </row>
    <row r="247" spans="16:19" ht="12.75">
      <c r="P247" s="3"/>
      <c r="Q247" s="3"/>
      <c r="R247" s="3"/>
      <c r="S247" s="3"/>
    </row>
    <row r="248" spans="16:19" ht="12.75">
      <c r="P248" s="3"/>
      <c r="Q248" s="3"/>
      <c r="R248" s="3"/>
      <c r="S248" s="3"/>
    </row>
    <row r="249" spans="16:19" ht="12.75">
      <c r="P249" s="3"/>
      <c r="Q249" s="3"/>
      <c r="R249" s="3"/>
      <c r="S249" s="3"/>
    </row>
    <row r="250" spans="16:19" ht="12.75">
      <c r="P250" s="3"/>
      <c r="Q250" s="3"/>
      <c r="R250" s="3"/>
      <c r="S250" s="3"/>
    </row>
    <row r="251" spans="16:19" ht="12.75">
      <c r="P251" s="3"/>
      <c r="Q251" s="3"/>
      <c r="R251" s="3"/>
      <c r="S251" s="3"/>
    </row>
    <row r="252" spans="16:19" ht="12.75">
      <c r="P252" s="3"/>
      <c r="Q252" s="3"/>
      <c r="R252" s="3"/>
      <c r="S252" s="3"/>
    </row>
    <row r="253" spans="16:19" ht="12.75">
      <c r="P253" s="3"/>
      <c r="Q253" s="3"/>
      <c r="R253" s="3"/>
      <c r="S253" s="3"/>
    </row>
    <row r="254" spans="16:19" ht="12.75">
      <c r="P254" s="3"/>
      <c r="Q254" s="3"/>
      <c r="R254" s="3"/>
      <c r="S254" s="3"/>
    </row>
    <row r="255" spans="16:19" ht="12.75">
      <c r="P255" s="3"/>
      <c r="Q255" s="3"/>
      <c r="R255" s="3"/>
      <c r="S255" s="3"/>
    </row>
    <row r="256" spans="16:19" ht="12.75">
      <c r="P256" s="3"/>
      <c r="Q256" s="3"/>
      <c r="R256" s="3"/>
      <c r="S256" s="3"/>
    </row>
    <row r="257" spans="16:19" ht="12.75">
      <c r="P257" s="3"/>
      <c r="Q257" s="3"/>
      <c r="R257" s="3"/>
      <c r="S257" s="3"/>
    </row>
    <row r="258" spans="16:19" ht="12.75">
      <c r="P258" s="3"/>
      <c r="Q258" s="3"/>
      <c r="R258" s="3"/>
      <c r="S258" s="3"/>
    </row>
    <row r="259" spans="16:19" ht="12.75">
      <c r="P259" s="3"/>
      <c r="Q259" s="3"/>
      <c r="R259" s="3"/>
      <c r="S259" s="3"/>
    </row>
    <row r="260" spans="16:19" ht="12.75">
      <c r="P260" s="3"/>
      <c r="Q260" s="3"/>
      <c r="R260" s="3"/>
      <c r="S260" s="3"/>
    </row>
    <row r="261" spans="16:19" ht="12.75">
      <c r="P261" s="3"/>
      <c r="Q261" s="3"/>
      <c r="R261" s="3"/>
      <c r="S261" s="3"/>
    </row>
    <row r="262" spans="16:19" ht="12.75">
      <c r="P262" s="3"/>
      <c r="Q262" s="3"/>
      <c r="R262" s="3"/>
      <c r="S262" s="3"/>
    </row>
    <row r="263" spans="16:19" ht="12.75">
      <c r="P263" s="3"/>
      <c r="Q263" s="3"/>
      <c r="R263" s="3"/>
      <c r="S263" s="3"/>
    </row>
    <row r="264" spans="16:19" ht="12.75">
      <c r="P264" s="3"/>
      <c r="Q264" s="3"/>
      <c r="R264" s="3"/>
      <c r="S264" s="3"/>
    </row>
    <row r="265" spans="16:19" ht="12.75">
      <c r="P265" s="3"/>
      <c r="Q265" s="3"/>
      <c r="R265" s="3"/>
      <c r="S265" s="3"/>
    </row>
    <row r="266" spans="16:19" ht="12.75">
      <c r="P266" s="3"/>
      <c r="Q266" s="3"/>
      <c r="R266" s="3"/>
      <c r="S266" s="3"/>
    </row>
    <row r="267" spans="16:19" ht="12.75">
      <c r="P267" s="3"/>
      <c r="Q267" s="3"/>
      <c r="R267" s="3"/>
      <c r="S267" s="3"/>
    </row>
    <row r="268" spans="16:19" ht="12.75">
      <c r="P268" s="3"/>
      <c r="Q268" s="3"/>
      <c r="R268" s="3"/>
      <c r="S268" s="3"/>
    </row>
    <row r="269" spans="16:19" ht="12.75">
      <c r="P269" s="3"/>
      <c r="Q269" s="3"/>
      <c r="R269" s="3"/>
      <c r="S269" s="3"/>
    </row>
    <row r="270" spans="16:19" ht="12.75">
      <c r="P270" s="3"/>
      <c r="Q270" s="3"/>
      <c r="R270" s="3"/>
      <c r="S270" s="3"/>
    </row>
    <row r="271" spans="16:19" ht="12.75">
      <c r="P271" s="3"/>
      <c r="Q271" s="3"/>
      <c r="R271" s="3"/>
      <c r="S271" s="3"/>
    </row>
    <row r="272" spans="16:19" ht="12.75">
      <c r="P272" s="3"/>
      <c r="Q272" s="3"/>
      <c r="R272" s="3"/>
      <c r="S272" s="3"/>
    </row>
    <row r="273" spans="16:19" ht="12.75">
      <c r="P273" s="3"/>
      <c r="Q273" s="3"/>
      <c r="R273" s="3"/>
      <c r="S273" s="3"/>
    </row>
    <row r="274" spans="16:19" ht="12.75">
      <c r="P274" s="3"/>
      <c r="Q274" s="3"/>
      <c r="R274" s="3"/>
      <c r="S274" s="3"/>
    </row>
    <row r="275" spans="16:19" ht="12.75">
      <c r="P275" s="3"/>
      <c r="Q275" s="3"/>
      <c r="R275" s="3"/>
      <c r="S275" s="3"/>
    </row>
    <row r="276" spans="16:19" ht="12.75">
      <c r="P276" s="3"/>
      <c r="Q276" s="3"/>
      <c r="R276" s="3"/>
      <c r="S276" s="3"/>
    </row>
    <row r="277" spans="16:19" ht="12.75">
      <c r="P277" s="3"/>
      <c r="Q277" s="3"/>
      <c r="R277" s="3"/>
      <c r="S277" s="3"/>
    </row>
    <row r="278" spans="16:19" ht="12.75">
      <c r="P278" s="3"/>
      <c r="Q278" s="3"/>
      <c r="R278" s="3"/>
      <c r="S278" s="3"/>
    </row>
    <row r="279" spans="16:19" ht="12.75">
      <c r="P279" s="3"/>
      <c r="Q279" s="3"/>
      <c r="R279" s="3"/>
      <c r="S279" s="3"/>
    </row>
    <row r="280" spans="16:19" ht="12.75">
      <c r="P280" s="3"/>
      <c r="Q280" s="3"/>
      <c r="R280" s="3"/>
      <c r="S280" s="3"/>
    </row>
    <row r="281" spans="16:19" ht="12.75">
      <c r="P281" s="3"/>
      <c r="Q281" s="3"/>
      <c r="R281" s="3"/>
      <c r="S281" s="3"/>
    </row>
    <row r="282" spans="16:19" ht="12.75">
      <c r="P282" s="3"/>
      <c r="Q282" s="3"/>
      <c r="R282" s="3"/>
      <c r="S282" s="3"/>
    </row>
    <row r="283" spans="16:19" ht="12.75">
      <c r="P283" s="3"/>
      <c r="Q283" s="3"/>
      <c r="R283" s="3"/>
      <c r="S283" s="3"/>
    </row>
    <row r="284" spans="16:19" ht="12.75">
      <c r="P284" s="3"/>
      <c r="Q284" s="3"/>
      <c r="R284" s="3"/>
      <c r="S284" s="3"/>
    </row>
    <row r="285" spans="16:19" ht="12.75">
      <c r="P285" s="3"/>
      <c r="Q285" s="3"/>
      <c r="R285" s="3"/>
      <c r="S285" s="3"/>
    </row>
    <row r="286" spans="16:19" ht="12.75">
      <c r="P286" s="3"/>
      <c r="Q286" s="3"/>
      <c r="R286" s="3"/>
      <c r="S286" s="3"/>
    </row>
    <row r="287" spans="16:19" ht="12.75">
      <c r="P287" s="3"/>
      <c r="Q287" s="3"/>
      <c r="R287" s="3"/>
      <c r="S287" s="3"/>
    </row>
    <row r="288" spans="16:19" ht="12.75">
      <c r="P288" s="3"/>
      <c r="Q288" s="3"/>
      <c r="R288" s="3"/>
      <c r="S288" s="3"/>
    </row>
    <row r="289" spans="16:19" ht="12.75">
      <c r="P289" s="3"/>
      <c r="Q289" s="3"/>
      <c r="R289" s="3"/>
      <c r="S289" s="3"/>
    </row>
    <row r="290" spans="16:19" ht="12.75">
      <c r="P290" s="3"/>
      <c r="Q290" s="3"/>
      <c r="R290" s="3"/>
      <c r="S290" s="3"/>
    </row>
    <row r="291" spans="16:19" ht="12.75">
      <c r="P291" s="3"/>
      <c r="Q291" s="3"/>
      <c r="R291" s="3"/>
      <c r="S291" s="3"/>
    </row>
    <row r="292" spans="16:19" ht="12.75">
      <c r="P292" s="3"/>
      <c r="Q292" s="3"/>
      <c r="R292" s="3"/>
      <c r="S292" s="3"/>
    </row>
    <row r="293" spans="16:19" ht="12.75">
      <c r="P293" s="3"/>
      <c r="Q293" s="3"/>
      <c r="R293" s="3"/>
      <c r="S293" s="3"/>
    </row>
    <row r="294" spans="16:19" ht="12.75">
      <c r="P294" s="3"/>
      <c r="Q294" s="3"/>
      <c r="R294" s="3"/>
      <c r="S294" s="3"/>
    </row>
    <row r="295" spans="16:19" ht="12.75">
      <c r="P295" s="3"/>
      <c r="Q295" s="3"/>
      <c r="R295" s="3"/>
      <c r="S295" s="3"/>
    </row>
    <row r="296" spans="16:19" ht="12.75">
      <c r="P296" s="3"/>
      <c r="Q296" s="3"/>
      <c r="R296" s="3"/>
      <c r="S296" s="3"/>
    </row>
    <row r="297" spans="16:19" ht="12.75">
      <c r="P297" s="3"/>
      <c r="Q297" s="3"/>
      <c r="R297" s="3"/>
      <c r="S297" s="3"/>
    </row>
    <row r="298" spans="16:19" ht="12.75">
      <c r="P298" s="3"/>
      <c r="Q298" s="3"/>
      <c r="R298" s="3"/>
      <c r="S298" s="3"/>
    </row>
    <row r="299" spans="16:19" ht="12.75">
      <c r="P299" s="3"/>
      <c r="Q299" s="3"/>
      <c r="R299" s="3"/>
      <c r="S299" s="3"/>
    </row>
    <row r="300" spans="16:19" ht="12.75">
      <c r="P300" s="3"/>
      <c r="Q300" s="3"/>
      <c r="R300" s="3"/>
      <c r="S300" s="3"/>
    </row>
    <row r="301" spans="16:19" ht="12.75">
      <c r="P301" s="3"/>
      <c r="Q301" s="3"/>
      <c r="R301" s="3"/>
      <c r="S301" s="3"/>
    </row>
    <row r="302" spans="16:19" ht="12.75">
      <c r="P302" s="3"/>
      <c r="Q302" s="3"/>
      <c r="R302" s="3"/>
      <c r="S302" s="3"/>
    </row>
    <row r="303" spans="16:19" ht="12.75">
      <c r="P303" s="3"/>
      <c r="Q303" s="3"/>
      <c r="R303" s="3"/>
      <c r="S303" s="3"/>
    </row>
    <row r="304" spans="16:19" ht="12.75">
      <c r="P304" s="3"/>
      <c r="Q304" s="3"/>
      <c r="R304" s="3"/>
      <c r="S304" s="3"/>
    </row>
    <row r="305" spans="16:19" ht="12.75">
      <c r="P305" s="3"/>
      <c r="Q305" s="3"/>
      <c r="R305" s="3"/>
      <c r="S305" s="3"/>
    </row>
    <row r="306" spans="16:19" ht="12.75">
      <c r="P306" s="3"/>
      <c r="Q306" s="3"/>
      <c r="R306" s="3"/>
      <c r="S306" s="3"/>
    </row>
    <row r="307" spans="16:19" ht="12.75">
      <c r="P307" s="3"/>
      <c r="Q307" s="3"/>
      <c r="R307" s="3"/>
      <c r="S307" s="3"/>
    </row>
    <row r="308" spans="16:19" ht="12.75">
      <c r="P308" s="3"/>
      <c r="Q308" s="3"/>
      <c r="R308" s="3"/>
      <c r="S308" s="3"/>
    </row>
    <row r="309" spans="16:19" ht="12.75">
      <c r="P309" s="3"/>
      <c r="Q309" s="3"/>
      <c r="R309" s="3"/>
      <c r="S309" s="3"/>
    </row>
    <row r="310" spans="16:19" ht="12.75">
      <c r="P310" s="3"/>
      <c r="Q310" s="3"/>
      <c r="R310" s="3"/>
      <c r="S310" s="3"/>
    </row>
    <row r="311" spans="16:19" ht="12.75">
      <c r="P311" s="3"/>
      <c r="Q311" s="3"/>
      <c r="R311" s="3"/>
      <c r="S311" s="3"/>
    </row>
    <row r="312" spans="16:19" ht="12.75">
      <c r="P312" s="3"/>
      <c r="Q312" s="3"/>
      <c r="R312" s="3"/>
      <c r="S312" s="3"/>
    </row>
    <row r="313" spans="16:19" ht="12.75">
      <c r="P313" s="3"/>
      <c r="Q313" s="3"/>
      <c r="R313" s="3"/>
      <c r="S313" s="3"/>
    </row>
    <row r="314" spans="16:19" ht="12.75">
      <c r="P314" s="3"/>
      <c r="Q314" s="3"/>
      <c r="R314" s="3"/>
      <c r="S314" s="3"/>
    </row>
    <row r="315" spans="16:19" ht="12.75">
      <c r="P315" s="3"/>
      <c r="Q315" s="3"/>
      <c r="R315" s="3"/>
      <c r="S315" s="3"/>
    </row>
    <row r="316" spans="16:19" ht="12.75">
      <c r="P316" s="3"/>
      <c r="Q316" s="3"/>
      <c r="R316" s="3"/>
      <c r="S316" s="3"/>
    </row>
    <row r="317" spans="16:19" ht="12.75">
      <c r="P317" s="3"/>
      <c r="Q317" s="3"/>
      <c r="R317" s="3"/>
      <c r="S317" s="3"/>
    </row>
    <row r="318" spans="16:19" ht="12.75">
      <c r="P318" s="3"/>
      <c r="Q318" s="3"/>
      <c r="R318" s="3"/>
      <c r="S318" s="3"/>
    </row>
    <row r="319" spans="16:19" ht="12.75">
      <c r="P319" s="3"/>
      <c r="Q319" s="3"/>
      <c r="R319" s="3"/>
      <c r="S319" s="3"/>
    </row>
    <row r="320" spans="16:19" ht="12.75">
      <c r="P320" s="3"/>
      <c r="Q320" s="3"/>
      <c r="R320" s="3"/>
      <c r="S320" s="3"/>
    </row>
    <row r="321" spans="16:19" ht="12.75">
      <c r="P321" s="3"/>
      <c r="Q321" s="3"/>
      <c r="R321" s="3"/>
      <c r="S321" s="3"/>
    </row>
    <row r="322" spans="16:19" ht="12.75">
      <c r="P322" s="3"/>
      <c r="Q322" s="3"/>
      <c r="R322" s="3"/>
      <c r="S322" s="3"/>
    </row>
    <row r="323" spans="16:19" ht="12.75">
      <c r="P323" s="3"/>
      <c r="Q323" s="3"/>
      <c r="R323" s="3"/>
      <c r="S323" s="3"/>
    </row>
    <row r="324" spans="16:19" ht="12.75">
      <c r="P324" s="3"/>
      <c r="Q324" s="3"/>
      <c r="R324" s="3"/>
      <c r="S324" s="3"/>
    </row>
    <row r="325" spans="16:19" ht="12.75">
      <c r="P325" s="3"/>
      <c r="Q325" s="3"/>
      <c r="R325" s="3"/>
      <c r="S325" s="3"/>
    </row>
    <row r="326" spans="16:19" ht="12.75">
      <c r="P326" s="3"/>
      <c r="Q326" s="3"/>
      <c r="R326" s="3"/>
      <c r="S326" s="3"/>
    </row>
    <row r="327" spans="16:19" ht="12.75">
      <c r="P327" s="3"/>
      <c r="Q327" s="3"/>
      <c r="R327" s="3"/>
      <c r="S327" s="3"/>
    </row>
    <row r="328" spans="16:19" ht="12.75">
      <c r="P328" s="3"/>
      <c r="Q328" s="3"/>
      <c r="R328" s="3"/>
      <c r="S328" s="3"/>
    </row>
    <row r="329" spans="16:19" ht="12.75">
      <c r="P329" s="3"/>
      <c r="Q329" s="3"/>
      <c r="R329" s="3"/>
      <c r="S329" s="3"/>
    </row>
    <row r="330" spans="16:19" ht="12.75">
      <c r="P330" s="3"/>
      <c r="Q330" s="3"/>
      <c r="R330" s="3"/>
      <c r="S330" s="3"/>
    </row>
    <row r="331" spans="16:19" ht="12.75">
      <c r="P331" s="3"/>
      <c r="Q331" s="3"/>
      <c r="R331" s="3"/>
      <c r="S331" s="3"/>
    </row>
    <row r="332" spans="16:19" ht="12.75">
      <c r="P332" s="3"/>
      <c r="Q332" s="3"/>
      <c r="R332" s="3"/>
      <c r="S332" s="3"/>
    </row>
    <row r="333" spans="16:19" ht="12.75">
      <c r="P333" s="3"/>
      <c r="Q333" s="3"/>
      <c r="R333" s="3"/>
      <c r="S333" s="3"/>
    </row>
    <row r="334" spans="16:19" ht="12.75">
      <c r="P334" s="3"/>
      <c r="Q334" s="3"/>
      <c r="R334" s="3"/>
      <c r="S334" s="3"/>
    </row>
    <row r="335" spans="16:19" ht="12.75">
      <c r="P335" s="3"/>
      <c r="Q335" s="3"/>
      <c r="R335" s="3"/>
      <c r="S335" s="3"/>
    </row>
    <row r="336" spans="16:19" ht="12.75">
      <c r="P336" s="3"/>
      <c r="Q336" s="3"/>
      <c r="R336" s="3"/>
      <c r="S336" s="3"/>
    </row>
    <row r="337" spans="16:19" ht="12.75">
      <c r="P337" s="3"/>
      <c r="Q337" s="3"/>
      <c r="R337" s="3"/>
      <c r="S337" s="3"/>
    </row>
    <row r="338" spans="16:19" ht="12.75">
      <c r="P338" s="3"/>
      <c r="Q338" s="3"/>
      <c r="R338" s="3"/>
      <c r="S338" s="3"/>
    </row>
    <row r="339" spans="16:19" ht="12.75">
      <c r="P339" s="3"/>
      <c r="Q339" s="3"/>
      <c r="R339" s="3"/>
      <c r="S339" s="3"/>
    </row>
    <row r="340" spans="16:19" ht="12.75">
      <c r="P340" s="3"/>
      <c r="Q340" s="3"/>
      <c r="R340" s="3"/>
      <c r="S340" s="3"/>
    </row>
    <row r="341" spans="16:19" ht="12.75">
      <c r="P341" s="3"/>
      <c r="Q341" s="3"/>
      <c r="R341" s="3"/>
      <c r="S341" s="3"/>
    </row>
    <row r="342" spans="16:19" ht="12.75">
      <c r="P342" s="3"/>
      <c r="Q342" s="3"/>
      <c r="R342" s="3"/>
      <c r="S342" s="3"/>
    </row>
    <row r="343" spans="16:19" ht="12.75">
      <c r="P343" s="3"/>
      <c r="Q343" s="3"/>
      <c r="R343" s="3"/>
      <c r="S343" s="3"/>
    </row>
    <row r="344" spans="16:19" ht="12.75">
      <c r="P344" s="3"/>
      <c r="Q344" s="3"/>
      <c r="R344" s="3"/>
      <c r="S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16:19" ht="12.75"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</sheetData>
  <sheetProtection/>
  <protectedRanges>
    <protectedRange sqref="I128:L130" name="Range37"/>
    <protectedRange sqref="I36:L37 I41:L41 I46:L54 I56:L64 I70:L71 I75:L76 I80:L81 I87:L87 I90:L92 I95:L96 I99:P99 I100:L101 I104:L104 I108:L112 I117:L117 I120:L123 I127:L127 I131:L133" name="Islaidos 2.1"/>
    <protectedRange sqref="H27" name="Range73"/>
    <protectedRange sqref="A24:F25 H24:I25 G24" name="Range72_1"/>
    <protectedRange sqref="K24:L25" name="Range67_1"/>
    <protectedRange sqref="L22" name="Range65_1"/>
    <protectedRange sqref="B6:L6" name="Range62_1"/>
    <protectedRange sqref="L21" name="Range64_1"/>
    <protectedRange sqref="L23" name="Range66_1"/>
    <protectedRange sqref="I26:L26" name="Range68_1"/>
    <protectedRange sqref="A20:J23" name="Range73_1"/>
    <protectedRange sqref="A10:L10" name="Range69_1"/>
    <protectedRange sqref="G137:L137" name="Range74_1"/>
    <protectedRange sqref="G25" name="Range72_1_1"/>
  </protectedRanges>
  <mergeCells count="26">
    <mergeCell ref="D138:H138"/>
    <mergeCell ref="K138:L138"/>
    <mergeCell ref="C23:J23"/>
    <mergeCell ref="A19:L19"/>
    <mergeCell ref="A30:F30"/>
    <mergeCell ref="A55:F55"/>
    <mergeCell ref="A116:F116"/>
    <mergeCell ref="A65:F65"/>
    <mergeCell ref="G26:H26"/>
    <mergeCell ref="L28:L29"/>
    <mergeCell ref="J1:L5"/>
    <mergeCell ref="A7:L7"/>
    <mergeCell ref="A28:F29"/>
    <mergeCell ref="G28:G29"/>
    <mergeCell ref="H28:H29"/>
    <mergeCell ref="I28:J28"/>
    <mergeCell ref="G17:K17"/>
    <mergeCell ref="G6:K6"/>
    <mergeCell ref="K28:K29"/>
    <mergeCell ref="B14:L14"/>
    <mergeCell ref="G18:K18"/>
    <mergeCell ref="G16:K16"/>
    <mergeCell ref="G9:K9"/>
    <mergeCell ref="A10:L10"/>
    <mergeCell ref="G11:K11"/>
    <mergeCell ref="G12:K12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scale="99" r:id="rId1"/>
  <headerFooter alignWithMargins="0">
    <oddHeader>&amp;C&amp;P</oddHeader>
  </headerFooter>
  <rowBreaks count="2" manualBreakCount="2">
    <brk id="91" max="12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svietimo sk</cp:lastModifiedBy>
  <cp:lastPrinted>2012-07-03T13:11:54Z</cp:lastPrinted>
  <dcterms:created xsi:type="dcterms:W3CDTF">2004-04-07T10:43:01Z</dcterms:created>
  <dcterms:modified xsi:type="dcterms:W3CDTF">2012-12-21T11:36:22Z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