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R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<sst xmlns="http://schemas.openxmlformats.org/spreadsheetml/2006/main" count="152" uniqueCount="119">
  <si>
    <t xml:space="preserve">                                                                                                                                                                 2 priedas</t>
  </si>
  <si>
    <t>(Žemesniojo lygio viešojo sektoriaus subjektų, išskyrus mokesčių fondus ir išteklių fondus (įskaitant socialinės apsaugos fondus), veiklos rezultatų ataskaitos forma)</t>
  </si>
  <si>
    <t>Kelmės vaikų ir jaunimo sporto mokykla</t>
  </si>
  <si>
    <t>(viešojo sektoriaus subjekto arba viešojo sektoriaus subjektų grupės pavadinimas)</t>
  </si>
  <si>
    <t>190112078, Vytauto Didžiojo g. 110, Kelmė</t>
  </si>
  <si>
    <t>(viešojo sektoriaus subjekto, parengusio veiklos rezultatų ataskaitą arba konsoliduotąją veiklos rezultatų ataskaitą, kodas, adresas)</t>
  </si>
  <si>
    <t>VEIKLOS REZULTATŲ ATASKAITA</t>
  </si>
  <si>
    <t>PAGAL 2011 M. KOVO 31 D. DUOMENIS</t>
  </si>
  <si>
    <t>2011-09-09   Nr._____</t>
  </si>
  <si>
    <t xml:space="preserve">                                                                                                      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</si>
  <si>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</si>
  <si>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</si>
  <si>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</si>
  <si>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</si>
  <si>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</si>
  <si>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</si>
  <si>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</t>
  </si>
  <si>
    <t>PAGRINDINĖS VEIKLOS PAJAMOS</t>
  </si>
  <si>
    <t>I</t>
  </si>
  <si>
    <t>FINANSAVIMO PAJAMOS</t>
  </si>
  <si>
    <t>I.1</t>
  </si>
  <si>
    <t xml:space="preserve">Iš valstybės biudžeto </t>
  </si>
  <si>
    <t>I.2</t>
  </si>
  <si>
    <t xml:space="preserve">Iš savivaldybių biudžetų </t>
  </si>
  <si>
    <t>I.3</t>
  </si>
  <si>
    <t>Iš ES, užsienio valstybių ir tarptautinių organizacijų lėšų</t>
  </si>
  <si>
    <t>I.4</t>
  </si>
  <si>
    <t>Iš kitų finansavimo šaltinių</t>
  </si>
  <si>
    <t>II</t>
  </si>
  <si>
    <t>MOKESČIŲ IR SOCIALINIŲ ĮMOKŲ PAJAMOS</t>
  </si>
  <si>
    <t>II.1</t>
  </si>
  <si>
    <t>Mokesčių pajamos grynąja verte</t>
  </si>
  <si>
    <t>II.1.1</t>
  </si>
  <si>
    <t>Mokesčių pajamos bendrąja verte</t>
  </si>
  <si>
    <t>II.1.2</t>
  </si>
  <si>
    <t>Pervestinų mokesčių suma</t>
  </si>
  <si>
    <t>II.2</t>
  </si>
  <si>
    <t>Socialinių įmokų pajamos grynąja verte</t>
  </si>
  <si>
    <t>II.2.1</t>
  </si>
  <si>
    <t>Socialinių įmokų pajamos bendrąja verte</t>
  </si>
  <si>
    <t>II.2.2</t>
  </si>
  <si>
    <t>Pervestinų socialinių įmokų suma</t>
  </si>
  <si>
    <t>III</t>
  </si>
  <si>
    <t xml:space="preserve">PAGRINDINĖS VEIKLOS KITOS PAJAMOS </t>
  </si>
  <si>
    <t>III.1</t>
  </si>
  <si>
    <t>Pagrindinės veiklos kitos pajamos</t>
  </si>
  <si>
    <t>III.2</t>
  </si>
  <si>
    <t>Pervestinų pagrindinės veiklos kitų pajamų suma</t>
  </si>
  <si>
    <t>B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</si>
  <si>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</si>
  <si>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</si>
  <si>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</si>
  <si>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</si>
  <si>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</si>
  <si>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</si>
  <si>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</si>
  <si>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</t>
  </si>
  <si>
    <t xml:space="preserve">Komandiruočių </t>
  </si>
  <si>
    <t>KOMANDIRUOČIŲ</t>
  </si>
  <si>
    <t>V</t>
  </si>
  <si>
    <t xml:space="preserve">Transporto </t>
  </si>
  <si>
    <t>TRANSPORTO</t>
  </si>
  <si>
    <t>VI</t>
  </si>
  <si>
    <t xml:space="preserve">Kvalifikacijos kėlimo </t>
  </si>
  <si>
    <t>KVALIFIKACIJOS KĖLIMO</t>
  </si>
  <si>
    <t>VII</t>
  </si>
  <si>
    <t>PAPRASTOJO Remonto IR EKSPLOATAVIMO</t>
  </si>
  <si>
    <t>PAPRASTOJO REMONTO IR EKSPLOATAVIMO</t>
  </si>
  <si>
    <t>VIII</t>
  </si>
  <si>
    <t>NUVERTĖJIMO IR NURAŠYTŲ SUMŲ</t>
  </si>
  <si>
    <t>IX</t>
  </si>
  <si>
    <t>SUNAUDOTŲ IR PARDUOTŲ ATSARGŲ SAVIKAINA</t>
  </si>
  <si>
    <t>X</t>
  </si>
  <si>
    <t>socialinių išmokų</t>
  </si>
  <si>
    <t>SOCIALINIŲ IŠMOKŲ</t>
  </si>
  <si>
    <t>XI</t>
  </si>
  <si>
    <t>nuomos</t>
  </si>
  <si>
    <t>NUOMOS</t>
  </si>
  <si>
    <t>XII</t>
  </si>
  <si>
    <t>finansavimo</t>
  </si>
  <si>
    <t>FINANSAVIMO</t>
  </si>
  <si>
    <t>XIII</t>
  </si>
  <si>
    <t>kitų paslaugų</t>
  </si>
  <si>
    <t>KITŲ PASLAUGŲ</t>
  </si>
  <si>
    <t>XIV</t>
  </si>
  <si>
    <t xml:space="preserve">Kitos </t>
  </si>
  <si>
    <t>KITOS</t>
  </si>
  <si>
    <t>XIV.1</t>
  </si>
  <si>
    <t>Veiklos mokesčių sąnaudos</t>
  </si>
  <si>
    <t>XIV.2</t>
  </si>
  <si>
    <t>Pagrindinės veiklos kitos sąnaudos</t>
  </si>
  <si>
    <t>C</t>
  </si>
  <si>
    <t>PAGRINDINĖS VEIKLOS PERVIRŠIS AR DEFICITAS</t>
  </si>
  <si>
    <t>D</t>
  </si>
  <si>
    <t>KITOS VEIKLOS REZULTATAS</t>
  </si>
  <si>
    <t>Kitos veiklos pajamos</t>
  </si>
  <si>
    <t>KITOS VEIKLOS PAJAMOS</t>
  </si>
  <si>
    <t>PERVESTINOS Į BIUDŽETĄ KITOS VEIKLOS PAJAMOS</t>
  </si>
  <si>
    <t>Kitos veiklos sąnaudos</t>
  </si>
  <si>
    <t>KITOS VEIKLOS SĄNAUDOS</t>
  </si>
  <si>
    <t>E</t>
  </si>
  <si>
    <t>FINANSINĖS IR INVESTICINĖS VEIKLOS REZULTATAS</t>
  </si>
  <si>
    <t>F</t>
  </si>
  <si>
    <t>APSKAITOS POLITIKOS KEITIMO IR ESMINIŲ APSKAITOS KLAIDŲ TAISYMO ĮTAKA</t>
  </si>
  <si>
    <t>G</t>
  </si>
  <si>
    <t>PELNO MOKESTIS</t>
  </si>
  <si>
    <t>H</t>
  </si>
  <si>
    <t>GRYNASIS PERVIRŠIS AR DEFICITAS PRIEŠ NUOSAVYBĖS METODO ĮTAKĄ</t>
  </si>
  <si>
    <t>NUOSAVYBĖS METODO ĮTAKA</t>
  </si>
  <si>
    <t>J</t>
  </si>
  <si>
    <t>GRYNASIS PERVIRŠIS AR DEFICITAS</t>
  </si>
  <si>
    <t>TENKANTIS KONTROLIUOJANČIAJAM SUBJEKTUI</t>
  </si>
  <si>
    <t>TENKANTIS MAŽUMOS DALIAI</t>
  </si>
  <si>
    <t>Mokyklos direktorius</t>
  </si>
  <si>
    <t>Algirdas Samulionis</t>
  </si>
  <si>
    <t>(teisės aktais įpareigoto pasirašyti asmens pareigų pavadinimas)</t>
  </si>
  <si>
    <t>(parašas)</t>
  </si>
  <si>
    <r>
      <t xml:space="preserve">3-iojo VSAFAS </t>
    </r>
    <r>
      <rPr>
        <sz val="10"/>
        <color indexed="8"/>
        <rFont val="Arial"/>
        <family val="2"/>
      </rPr>
      <t>„</t>
    </r>
    <r>
      <rPr>
        <sz val="10"/>
        <color indexed="8"/>
        <rFont val="Times New Roman"/>
        <family val="1"/>
      </rPr>
      <t>Veiklos rezultatų ataskaita</t>
    </r>
    <r>
      <rPr>
        <sz val="10"/>
        <color indexed="8"/>
        <rFont val="Arial"/>
        <family val="2"/>
      </rPr>
      <t>“</t>
    </r>
  </si>
  <si>
    <t xml:space="preserve">                     (vardas ir pavardė)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</si>
</sst>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</numFmts>
  <fonts count="39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NewRoman,Bold"/>
      <family val="0"/>
    </font>
    <font>
      <i/>
      <sz val="10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sz val="11"/>
      <name val="Times New Roman"/>
      <family val="1"/>
    </font>
    <font>
      <b/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1" fontId="31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left" vertical="center"/>
    </xf>
    <xf numFmtId="1" fontId="34" fillId="0" borderId="10" xfId="0" applyNumberFormat="1" applyFont="1" applyFill="1" applyBorder="1" applyAlignment="1">
      <alignment vertical="center"/>
    </xf>
    <xf numFmtId="1" fontId="25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vertical="center"/>
    </xf>
    <xf numFmtId="1" fontId="25" fillId="0" borderId="10" xfId="0" applyNumberFormat="1" applyFont="1" applyBorder="1" applyAlignment="1">
      <alignment vertical="center"/>
    </xf>
    <xf numFmtId="1" fontId="35" fillId="0" borderId="10" xfId="0" applyNumberFormat="1" applyFont="1" applyBorder="1" applyAlignment="1">
      <alignment vertical="center"/>
    </xf>
    <xf numFmtId="1" fontId="34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1" fontId="34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/>
    </xf>
    <xf numFmtId="1" fontId="34" fillId="0" borderId="0" xfId="0" applyNumberFormat="1" applyFont="1" applyAlignment="1">
      <alignment/>
    </xf>
    <xf numFmtId="1" fontId="31" fillId="0" borderId="10" xfId="0" applyNumberFormat="1" applyFont="1" applyFill="1" applyBorder="1" applyAlignment="1">
      <alignment vertical="center" wrapText="1"/>
    </xf>
    <xf numFmtId="0" fontId="31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justify"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6" fillId="0" borderId="0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36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0" fontId="25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 indent="1"/>
    </xf>
    <xf numFmtId="0" fontId="33" fillId="0" borderId="10" xfId="0" applyFont="1" applyBorder="1" applyAlignment="1">
      <alignment vertical="center" wrapText="1"/>
    </xf>
    <xf numFmtId="0" fontId="33" fillId="0" borderId="12" xfId="0" applyFont="1" applyBorder="1" applyAlignment="1">
      <alignment horizontal="left" vertical="center" wrapText="1" indent="1"/>
    </xf>
    <xf numFmtId="0" fontId="33" fillId="0" borderId="13" xfId="0" applyFont="1" applyBorder="1" applyAlignment="1">
      <alignment horizontal="left" vertical="center" wrapText="1" indent="1"/>
    </xf>
    <xf numFmtId="0" fontId="33" fillId="0" borderId="14" xfId="0" applyFont="1" applyBorder="1" applyAlignment="1">
      <alignment horizontal="left" vertical="center" wrapText="1" indent="1"/>
    </xf>
    <xf numFmtId="0" fontId="33" fillId="0" borderId="12" xfId="0" applyFont="1" applyBorder="1" applyAlignment="1">
      <alignment horizontal="left" vertical="center" wrapText="1" indent="2"/>
    </xf>
    <xf numFmtId="0" fontId="33" fillId="0" borderId="13" xfId="0" applyFont="1" applyBorder="1" applyAlignment="1">
      <alignment horizontal="left" vertical="center" wrapText="1" indent="2"/>
    </xf>
    <xf numFmtId="0" fontId="33" fillId="0" borderId="14" xfId="0" applyFont="1" applyBorder="1" applyAlignment="1">
      <alignment horizontal="left" vertical="center" wrapText="1" indent="2"/>
    </xf>
    <xf numFmtId="0" fontId="30" fillId="0" borderId="10" xfId="0" applyFont="1" applyBorder="1" applyAlignment="1">
      <alignment vertical="center"/>
    </xf>
    <xf numFmtId="0" fontId="33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26" fillId="0" borderId="12" xfId="0" applyFont="1" applyBorder="1" applyAlignment="1">
      <alignment horizontal="left" vertical="center"/>
    </xf>
    <xf numFmtId="0" fontId="32" fillId="0" borderId="13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26" fillId="0" borderId="12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26" fillId="0" borderId="12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info.lt/msg/att/75774732/Kelm&#279;s%20vaik&#371;%20ir%20jaunimo%20sporto%20mokykla\DK\DK%20I%20KETVIRTIS\DK%202011%20Sporto%20I%20KETVIRT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ai"/>
      <sheetName val="DK"/>
      <sheetName val="FBA "/>
      <sheetName val="VRA"/>
      <sheetName val="FS"/>
    </sheetNames>
    <sheetDataSet>
      <sheetData sheetId="1">
        <row r="441">
          <cell r="AM441">
            <v>2592.7</v>
          </cell>
        </row>
        <row r="442">
          <cell r="AM442">
            <v>136918.74</v>
          </cell>
        </row>
        <row r="485">
          <cell r="AM485">
            <v>5200</v>
          </cell>
        </row>
        <row r="542">
          <cell r="AL542">
            <v>81535.96</v>
          </cell>
        </row>
        <row r="543">
          <cell r="AL543">
            <v>0</v>
          </cell>
        </row>
        <row r="544">
          <cell r="AL544">
            <v>314.54</v>
          </cell>
        </row>
        <row r="545">
          <cell r="AL545">
            <v>6914.7</v>
          </cell>
        </row>
        <row r="546">
          <cell r="AL546">
            <v>25259.829999999998</v>
          </cell>
        </row>
        <row r="547">
          <cell r="AL547">
            <v>0</v>
          </cell>
        </row>
        <row r="549">
          <cell r="AL549">
            <v>1439.37</v>
          </cell>
        </row>
        <row r="551">
          <cell r="AL551">
            <v>55.86</v>
          </cell>
        </row>
        <row r="552">
          <cell r="AL552">
            <v>1470.48</v>
          </cell>
        </row>
        <row r="553">
          <cell r="AL553">
            <v>118.56</v>
          </cell>
        </row>
        <row r="565">
          <cell r="AL565">
            <v>392</v>
          </cell>
        </row>
        <row r="566">
          <cell r="AL566">
            <v>3051.99</v>
          </cell>
        </row>
        <row r="568">
          <cell r="AL568">
            <v>413.22</v>
          </cell>
        </row>
        <row r="569">
          <cell r="AL569">
            <v>192.6</v>
          </cell>
        </row>
        <row r="587">
          <cell r="AL587">
            <v>2411.9</v>
          </cell>
        </row>
        <row r="588">
          <cell r="AL588">
            <v>0</v>
          </cell>
        </row>
        <row r="589">
          <cell r="AL589">
            <v>0</v>
          </cell>
        </row>
        <row r="590">
          <cell r="AL590">
            <v>0</v>
          </cell>
        </row>
        <row r="591">
          <cell r="AL591">
            <v>0</v>
          </cell>
        </row>
        <row r="592">
          <cell r="AL592">
            <v>0</v>
          </cell>
        </row>
        <row r="593">
          <cell r="AL593">
            <v>0</v>
          </cell>
        </row>
        <row r="594">
          <cell r="AL594">
            <v>0</v>
          </cell>
        </row>
        <row r="595">
          <cell r="AL595">
            <v>0</v>
          </cell>
        </row>
        <row r="596">
          <cell r="AL5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F68" sqref="F68"/>
    </sheetView>
  </sheetViews>
  <sheetFormatPr defaultColWidth="9.00390625" defaultRowHeight="15"/>
  <cols>
    <col min="1" max="1" width="7.00390625" style="1" customWidth="1"/>
    <col min="2" max="2" width="1.421875" style="1" hidden="1" customWidth="1"/>
    <col min="3" max="3" width="26.421875" style="1" customWidth="1"/>
    <col min="4" max="4" width="16.00390625" style="1" customWidth="1"/>
    <col min="5" max="5" width="0" style="1" hidden="1" customWidth="1"/>
    <col min="6" max="6" width="17.7109375" style="1" customWidth="1"/>
    <col min="7" max="7" width="11.421875" style="1" customWidth="1"/>
    <col min="8" max="8" width="11.421875" style="33" customWidth="1"/>
    <col min="9" max="9" width="14.28125" style="1" customWidth="1"/>
    <col min="10" max="16384" width="9.00390625" style="1" customWidth="1"/>
  </cols>
  <sheetData>
    <row r="1" spans="1:9" ht="15">
      <c r="A1" s="41" t="s">
        <v>117</v>
      </c>
      <c r="B1" s="41"/>
      <c r="C1" s="41"/>
      <c r="D1" s="41"/>
      <c r="E1" s="41"/>
      <c r="F1" s="41"/>
      <c r="G1" s="41"/>
      <c r="H1" s="41"/>
      <c r="I1" s="41"/>
    </row>
    <row r="2" spans="1:9" ht="15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4" spans="1:9" ht="26.25" customHeight="1">
      <c r="A4" s="43" t="s">
        <v>1</v>
      </c>
      <c r="B4" s="44"/>
      <c r="C4" s="44"/>
      <c r="D4" s="44"/>
      <c r="E4" s="44"/>
      <c r="F4" s="44"/>
      <c r="G4" s="44"/>
      <c r="H4" s="44"/>
      <c r="I4" s="44"/>
    </row>
    <row r="5" spans="1:9" ht="21.7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</row>
    <row r="6" spans="1:9" ht="1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</row>
    <row r="7" spans="1:9" ht="15" customHeight="1">
      <c r="A7" s="47" t="s">
        <v>4</v>
      </c>
      <c r="B7" s="47"/>
      <c r="C7" s="47"/>
      <c r="D7" s="47"/>
      <c r="E7" s="47"/>
      <c r="F7" s="47"/>
      <c r="G7" s="47"/>
      <c r="H7" s="47"/>
      <c r="I7" s="47"/>
    </row>
    <row r="8" spans="1:9" ht="21.75" customHeight="1">
      <c r="A8" s="45" t="s">
        <v>5</v>
      </c>
      <c r="B8" s="45"/>
      <c r="C8" s="45"/>
      <c r="D8" s="45"/>
      <c r="E8" s="45"/>
      <c r="F8" s="45"/>
      <c r="G8" s="45"/>
      <c r="H8" s="45"/>
      <c r="I8" s="45"/>
    </row>
    <row r="9" spans="1:9" ht="24" customHeight="1">
      <c r="A9" s="48" t="s">
        <v>6</v>
      </c>
      <c r="B9" s="48"/>
      <c r="C9" s="48"/>
      <c r="D9" s="48"/>
      <c r="E9" s="48"/>
      <c r="F9" s="48"/>
      <c r="G9" s="48"/>
      <c r="H9" s="48"/>
      <c r="I9" s="48"/>
    </row>
    <row r="10" spans="1:9" ht="1.5" customHeight="1">
      <c r="A10" s="49"/>
      <c r="B10" s="49"/>
      <c r="C10" s="49"/>
      <c r="D10" s="49"/>
      <c r="E10" s="49"/>
      <c r="F10" s="49"/>
      <c r="G10" s="49"/>
      <c r="H10" s="49"/>
      <c r="I10" s="49"/>
    </row>
    <row r="11" spans="1:9" ht="15.75" customHeight="1">
      <c r="A11" s="50" t="s">
        <v>7</v>
      </c>
      <c r="B11" s="50"/>
      <c r="C11" s="50"/>
      <c r="D11" s="50"/>
      <c r="E11" s="50"/>
      <c r="F11" s="50"/>
      <c r="G11" s="50"/>
      <c r="H11" s="50"/>
      <c r="I11" s="50"/>
    </row>
    <row r="12" spans="1:9" ht="21.75" customHeight="1">
      <c r="A12" s="51" t="s">
        <v>8</v>
      </c>
      <c r="B12" s="52"/>
      <c r="C12" s="52"/>
      <c r="D12" s="52"/>
      <c r="E12" s="52"/>
      <c r="F12" s="52"/>
      <c r="G12" s="52"/>
      <c r="H12" s="52"/>
      <c r="I12" s="52"/>
    </row>
    <row r="13" spans="1:9" ht="10.5" customHeight="1">
      <c r="A13" s="53" t="s">
        <v>9</v>
      </c>
      <c r="B13" s="53"/>
      <c r="C13" s="53"/>
      <c r="D13" s="53"/>
      <c r="E13" s="53"/>
      <c r="F13" s="53"/>
      <c r="G13" s="53"/>
      <c r="H13" s="53"/>
      <c r="I13" s="53"/>
    </row>
    <row r="14" spans="1:9" s="2" customFormat="1" ht="14.25">
      <c r="A14" s="54" t="s">
        <v>10</v>
      </c>
      <c r="B14" s="55"/>
      <c r="C14" s="55"/>
      <c r="D14" s="55"/>
      <c r="E14" s="55"/>
      <c r="F14" s="55"/>
      <c r="G14" s="55"/>
      <c r="H14" s="55"/>
      <c r="I14" s="55"/>
    </row>
    <row r="15" spans="1:9" s="5" customFormat="1" ht="49.5" customHeight="1">
      <c r="A15" s="56" t="s">
        <v>11</v>
      </c>
      <c r="B15" s="56"/>
      <c r="C15" s="56" t="s">
        <v>12</v>
      </c>
      <c r="D15" s="57"/>
      <c r="E15" s="57"/>
      <c r="F15" s="57"/>
      <c r="G15" s="3" t="s">
        <v>13</v>
      </c>
      <c r="H15" s="4" t="s">
        <v>14</v>
      </c>
      <c r="I15" s="3" t="s">
        <v>15</v>
      </c>
    </row>
    <row r="16" spans="1:9" ht="15.75">
      <c r="A16" s="6" t="s">
        <v>16</v>
      </c>
      <c r="B16" s="7" t="s">
        <v>17</v>
      </c>
      <c r="C16" s="58" t="s">
        <v>17</v>
      </c>
      <c r="D16" s="59"/>
      <c r="E16" s="59"/>
      <c r="F16" s="59"/>
      <c r="G16" s="7"/>
      <c r="H16" s="9">
        <f>ROUND((H17+H29),0)</f>
        <v>144712</v>
      </c>
      <c r="I16" s="9">
        <f>ROUND((I17+I29),0)</f>
        <v>137930</v>
      </c>
    </row>
    <row r="17" spans="1:9" ht="15.75">
      <c r="A17" s="10" t="s">
        <v>18</v>
      </c>
      <c r="B17" s="11" t="s">
        <v>19</v>
      </c>
      <c r="C17" s="60" t="s">
        <v>19</v>
      </c>
      <c r="D17" s="60"/>
      <c r="E17" s="60"/>
      <c r="F17" s="60"/>
      <c r="G17" s="11"/>
      <c r="H17" s="12">
        <f>ROUND(SUM(H18:H21),0)</f>
        <v>139512</v>
      </c>
      <c r="I17" s="10">
        <v>137930</v>
      </c>
    </row>
    <row r="18" spans="1:9" ht="15.75">
      <c r="A18" s="10" t="s">
        <v>20</v>
      </c>
      <c r="B18" s="11" t="s">
        <v>21</v>
      </c>
      <c r="C18" s="61" t="s">
        <v>21</v>
      </c>
      <c r="D18" s="61"/>
      <c r="E18" s="61"/>
      <c r="F18" s="61"/>
      <c r="G18" s="11"/>
      <c r="H18" s="13">
        <f>ROUND(SUM('[1]DK'!AM441),0)</f>
        <v>2593</v>
      </c>
      <c r="I18" s="6"/>
    </row>
    <row r="19" spans="1:9" ht="15.75">
      <c r="A19" s="10" t="s">
        <v>22</v>
      </c>
      <c r="B19" s="14" t="s">
        <v>23</v>
      </c>
      <c r="C19" s="61" t="s">
        <v>23</v>
      </c>
      <c r="D19" s="61"/>
      <c r="E19" s="61"/>
      <c r="F19" s="61"/>
      <c r="G19" s="14"/>
      <c r="H19" s="15">
        <f>ROUND(SUM('[1]DK'!AM442),0)</f>
        <v>136919</v>
      </c>
      <c r="I19" s="10">
        <v>137783</v>
      </c>
    </row>
    <row r="20" spans="1:9" ht="15.75">
      <c r="A20" s="10" t="s">
        <v>24</v>
      </c>
      <c r="B20" s="11" t="s">
        <v>25</v>
      </c>
      <c r="C20" s="61" t="s">
        <v>25</v>
      </c>
      <c r="D20" s="61"/>
      <c r="E20" s="61"/>
      <c r="F20" s="61"/>
      <c r="G20" s="11"/>
      <c r="H20" s="16"/>
      <c r="I20" s="6"/>
    </row>
    <row r="21" spans="1:9" ht="15.75">
      <c r="A21" s="10" t="s">
        <v>26</v>
      </c>
      <c r="B21" s="14" t="s">
        <v>27</v>
      </c>
      <c r="C21" s="61" t="s">
        <v>27</v>
      </c>
      <c r="D21" s="61"/>
      <c r="E21" s="61"/>
      <c r="F21" s="61"/>
      <c r="G21" s="14"/>
      <c r="H21" s="15"/>
      <c r="I21" s="10">
        <v>147</v>
      </c>
    </row>
    <row r="22" spans="1:9" ht="15.75">
      <c r="A22" s="10" t="s">
        <v>28</v>
      </c>
      <c r="B22" s="11" t="s">
        <v>29</v>
      </c>
      <c r="C22" s="62" t="s">
        <v>29</v>
      </c>
      <c r="D22" s="62"/>
      <c r="E22" s="62"/>
      <c r="F22" s="62"/>
      <c r="G22" s="11"/>
      <c r="H22" s="9"/>
      <c r="I22" s="6"/>
    </row>
    <row r="23" spans="1:9" ht="15.75">
      <c r="A23" s="10" t="s">
        <v>30</v>
      </c>
      <c r="B23" s="11"/>
      <c r="C23" s="63" t="s">
        <v>31</v>
      </c>
      <c r="D23" s="64"/>
      <c r="E23" s="64"/>
      <c r="F23" s="65"/>
      <c r="G23" s="11"/>
      <c r="H23" s="9"/>
      <c r="I23" s="6"/>
    </row>
    <row r="24" spans="1:9" ht="15.75">
      <c r="A24" s="10" t="s">
        <v>32</v>
      </c>
      <c r="B24" s="11"/>
      <c r="C24" s="66" t="s">
        <v>33</v>
      </c>
      <c r="D24" s="67"/>
      <c r="E24" s="67"/>
      <c r="F24" s="68"/>
      <c r="G24" s="11"/>
      <c r="H24" s="9"/>
      <c r="I24" s="6"/>
    </row>
    <row r="25" spans="1:9" ht="15.75">
      <c r="A25" s="10" t="s">
        <v>34</v>
      </c>
      <c r="B25" s="11"/>
      <c r="C25" s="66" t="s">
        <v>35</v>
      </c>
      <c r="D25" s="67"/>
      <c r="E25" s="67"/>
      <c r="F25" s="68"/>
      <c r="G25" s="11"/>
      <c r="H25" s="9"/>
      <c r="I25" s="6"/>
    </row>
    <row r="26" spans="1:9" ht="15.75">
      <c r="A26" s="10" t="s">
        <v>36</v>
      </c>
      <c r="B26" s="11"/>
      <c r="C26" s="63" t="s">
        <v>37</v>
      </c>
      <c r="D26" s="64"/>
      <c r="E26" s="64"/>
      <c r="F26" s="65"/>
      <c r="G26" s="11"/>
      <c r="H26" s="9"/>
      <c r="I26" s="6"/>
    </row>
    <row r="27" spans="1:9" ht="15.75">
      <c r="A27" s="10" t="s">
        <v>38</v>
      </c>
      <c r="B27" s="11"/>
      <c r="C27" s="66" t="s">
        <v>39</v>
      </c>
      <c r="D27" s="67"/>
      <c r="E27" s="67"/>
      <c r="F27" s="68"/>
      <c r="G27" s="11"/>
      <c r="H27" s="9"/>
      <c r="I27" s="6"/>
    </row>
    <row r="28" spans="1:9" ht="15.75">
      <c r="A28" s="10" t="s">
        <v>40</v>
      </c>
      <c r="B28" s="11"/>
      <c r="C28" s="66" t="s">
        <v>41</v>
      </c>
      <c r="D28" s="67"/>
      <c r="E28" s="67"/>
      <c r="F28" s="68"/>
      <c r="G28" s="11"/>
      <c r="H28" s="9"/>
      <c r="I28" s="6"/>
    </row>
    <row r="29" spans="1:9" ht="15.75">
      <c r="A29" s="10" t="s">
        <v>42</v>
      </c>
      <c r="B29" s="11" t="s">
        <v>43</v>
      </c>
      <c r="C29" s="62" t="s">
        <v>43</v>
      </c>
      <c r="D29" s="62"/>
      <c r="E29" s="62"/>
      <c r="F29" s="62"/>
      <c r="G29" s="11"/>
      <c r="H29" s="17">
        <f>ROUND(SUM(H30:H31),0)</f>
        <v>5200</v>
      </c>
      <c r="I29" s="6"/>
    </row>
    <row r="30" spans="1:9" ht="15.75">
      <c r="A30" s="10" t="s">
        <v>44</v>
      </c>
      <c r="B30" s="14" t="s">
        <v>45</v>
      </c>
      <c r="C30" s="62" t="s">
        <v>45</v>
      </c>
      <c r="D30" s="62"/>
      <c r="E30" s="62"/>
      <c r="F30" s="62"/>
      <c r="G30" s="14"/>
      <c r="H30" s="17">
        <f>ROUND(SUM('[1]DK'!AM485),0)</f>
        <v>5200</v>
      </c>
      <c r="I30" s="6"/>
    </row>
    <row r="31" spans="1:9" ht="15.75">
      <c r="A31" s="10" t="s">
        <v>46</v>
      </c>
      <c r="B31" s="14" t="s">
        <v>47</v>
      </c>
      <c r="C31" s="62" t="s">
        <v>47</v>
      </c>
      <c r="D31" s="62"/>
      <c r="E31" s="62"/>
      <c r="F31" s="62"/>
      <c r="G31" s="14"/>
      <c r="H31" s="17"/>
      <c r="I31" s="6"/>
    </row>
    <row r="32" spans="1:9" ht="15.75">
      <c r="A32" s="6" t="s">
        <v>48</v>
      </c>
      <c r="B32" s="7" t="s">
        <v>49</v>
      </c>
      <c r="C32" s="58" t="s">
        <v>49</v>
      </c>
      <c r="D32" s="58"/>
      <c r="E32" s="58"/>
      <c r="F32" s="58"/>
      <c r="G32" s="7"/>
      <c r="H32" s="9">
        <f>ROUND(SUM(H33:H45),0)</f>
        <v>141427</v>
      </c>
      <c r="I32" s="9">
        <f>ROUND(SUM(I33:I45),0)</f>
        <v>137930</v>
      </c>
    </row>
    <row r="33" spans="1:9" ht="15.75">
      <c r="A33" s="10" t="s">
        <v>18</v>
      </c>
      <c r="B33" s="11" t="s">
        <v>50</v>
      </c>
      <c r="C33" s="62" t="s">
        <v>51</v>
      </c>
      <c r="D33" s="69"/>
      <c r="E33" s="69"/>
      <c r="F33" s="69"/>
      <c r="G33" s="11"/>
      <c r="H33" s="19">
        <f>ROUND(('[1]DK'!AL542+'[1]DK'!AL543+'[1]DK'!AL544+'[1]DK'!AL545+'[1]DK'!AL546+'[1]DK'!AL547),0)</f>
        <v>114025</v>
      </c>
      <c r="I33" s="10">
        <v>113689</v>
      </c>
    </row>
    <row r="34" spans="1:9" ht="15.75">
      <c r="A34" s="10" t="s">
        <v>28</v>
      </c>
      <c r="B34" s="11" t="s">
        <v>52</v>
      </c>
      <c r="C34" s="62" t="s">
        <v>53</v>
      </c>
      <c r="D34" s="69"/>
      <c r="E34" s="69"/>
      <c r="F34" s="69"/>
      <c r="G34" s="11"/>
      <c r="H34" s="17">
        <f>ROUND(SUM('[1]DK'!AL549+'[1]DK'!AL551+'[1]DK'!AL552+'[1]DK'!AL553),0)</f>
        <v>3084</v>
      </c>
      <c r="I34" s="6"/>
    </row>
    <row r="35" spans="1:9" ht="15.75">
      <c r="A35" s="10" t="s">
        <v>42</v>
      </c>
      <c r="B35" s="11" t="s">
        <v>54</v>
      </c>
      <c r="C35" s="62" t="s">
        <v>55</v>
      </c>
      <c r="D35" s="69"/>
      <c r="E35" s="69"/>
      <c r="F35" s="69"/>
      <c r="G35" s="11"/>
      <c r="H35" s="12">
        <v>17856</v>
      </c>
      <c r="I35" s="10">
        <v>20216</v>
      </c>
    </row>
    <row r="36" spans="1:9" ht="15.75">
      <c r="A36" s="10" t="s">
        <v>56</v>
      </c>
      <c r="B36" s="11" t="s">
        <v>57</v>
      </c>
      <c r="C36" s="60" t="s">
        <v>58</v>
      </c>
      <c r="D36" s="69"/>
      <c r="E36" s="69"/>
      <c r="F36" s="69"/>
      <c r="G36" s="11"/>
      <c r="H36" s="12">
        <f>ROUND(SUM('[1]DK'!AL565),0)</f>
        <v>392</v>
      </c>
      <c r="I36" s="10">
        <v>690</v>
      </c>
    </row>
    <row r="37" spans="1:9" ht="15.75">
      <c r="A37" s="10" t="s">
        <v>59</v>
      </c>
      <c r="B37" s="11" t="s">
        <v>60</v>
      </c>
      <c r="C37" s="60" t="s">
        <v>61</v>
      </c>
      <c r="D37" s="69"/>
      <c r="E37" s="69"/>
      <c r="F37" s="69"/>
      <c r="G37" s="11"/>
      <c r="H37" s="17">
        <f>ROUND(SUM('[1]DK'!AL566:AL568),0)</f>
        <v>3465</v>
      </c>
      <c r="I37" s="10">
        <v>1974</v>
      </c>
    </row>
    <row r="38" spans="1:9" ht="15.75">
      <c r="A38" s="10" t="s">
        <v>62</v>
      </c>
      <c r="B38" s="11" t="s">
        <v>63</v>
      </c>
      <c r="C38" s="60" t="s">
        <v>64</v>
      </c>
      <c r="D38" s="69"/>
      <c r="E38" s="69"/>
      <c r="F38" s="69"/>
      <c r="G38" s="11"/>
      <c r="H38" s="17">
        <f>ROUND(SUM('[1]DK'!AL569),0)</f>
        <v>193</v>
      </c>
      <c r="I38" s="10"/>
    </row>
    <row r="39" spans="1:9" ht="15.75">
      <c r="A39" s="10" t="s">
        <v>65</v>
      </c>
      <c r="B39" s="11" t="s">
        <v>66</v>
      </c>
      <c r="C39" s="60" t="s">
        <v>67</v>
      </c>
      <c r="D39" s="69"/>
      <c r="E39" s="69"/>
      <c r="F39" s="69"/>
      <c r="G39" s="11"/>
      <c r="H39" s="17"/>
      <c r="I39" s="14"/>
    </row>
    <row r="40" spans="1:9" ht="15.75">
      <c r="A40" s="10" t="s">
        <v>68</v>
      </c>
      <c r="B40" s="11" t="s">
        <v>69</v>
      </c>
      <c r="C40" s="62" t="s">
        <v>69</v>
      </c>
      <c r="D40" s="69"/>
      <c r="E40" s="69"/>
      <c r="F40" s="69"/>
      <c r="G40" s="11"/>
      <c r="H40" s="17"/>
      <c r="I40" s="14"/>
    </row>
    <row r="41" spans="1:9" ht="15.75">
      <c r="A41" s="10" t="s">
        <v>70</v>
      </c>
      <c r="B41" s="11" t="s">
        <v>71</v>
      </c>
      <c r="C41" s="60" t="s">
        <v>71</v>
      </c>
      <c r="D41" s="69"/>
      <c r="E41" s="69"/>
      <c r="F41" s="69"/>
      <c r="G41" s="11"/>
      <c r="H41" s="17"/>
      <c r="I41" s="14">
        <v>141</v>
      </c>
    </row>
    <row r="42" spans="1:9" ht="15.75" customHeight="1">
      <c r="A42" s="10" t="s">
        <v>72</v>
      </c>
      <c r="B42" s="11" t="s">
        <v>73</v>
      </c>
      <c r="C42" s="62" t="s">
        <v>74</v>
      </c>
      <c r="D42" s="57"/>
      <c r="E42" s="57"/>
      <c r="F42" s="57"/>
      <c r="G42" s="11"/>
      <c r="H42" s="17"/>
      <c r="I42" s="14"/>
    </row>
    <row r="43" spans="1:9" ht="15.75" customHeight="1">
      <c r="A43" s="10" t="s">
        <v>75</v>
      </c>
      <c r="B43" s="11" t="s">
        <v>76</v>
      </c>
      <c r="C43" s="62" t="s">
        <v>77</v>
      </c>
      <c r="D43" s="69"/>
      <c r="E43" s="69"/>
      <c r="F43" s="69"/>
      <c r="G43" s="11"/>
      <c r="H43" s="17"/>
      <c r="I43" s="14"/>
    </row>
    <row r="44" spans="1:9" ht="15.75">
      <c r="A44" s="10" t="s">
        <v>78</v>
      </c>
      <c r="B44" s="11" t="s">
        <v>79</v>
      </c>
      <c r="C44" s="62" t="s">
        <v>80</v>
      </c>
      <c r="D44" s="69"/>
      <c r="E44" s="69"/>
      <c r="F44" s="69"/>
      <c r="G44" s="11"/>
      <c r="H44" s="17"/>
      <c r="I44" s="14"/>
    </row>
    <row r="45" spans="1:9" ht="15.75">
      <c r="A45" s="10" t="s">
        <v>81</v>
      </c>
      <c r="B45" s="11" t="s">
        <v>82</v>
      </c>
      <c r="C45" s="62" t="s">
        <v>83</v>
      </c>
      <c r="D45" s="69"/>
      <c r="E45" s="69"/>
      <c r="F45" s="69"/>
      <c r="G45" s="11"/>
      <c r="H45" s="17">
        <f>ROUND(('[1]DK'!AL587+'[1]DK'!AL588+'[1]DK'!AL589+'[1]DK'!AL590+'[1]DK'!AL591+'[1]DK'!AL592+'[1]DK'!AL593+'[1]DK'!AL594+'[1]DK'!AL595+'[1]DK'!AL596),0)</f>
        <v>2412</v>
      </c>
      <c r="I45" s="14">
        <v>1220</v>
      </c>
    </row>
    <row r="46" spans="1:9" ht="15.75">
      <c r="A46" s="10" t="s">
        <v>84</v>
      </c>
      <c r="B46" s="11" t="s">
        <v>85</v>
      </c>
      <c r="C46" s="70" t="s">
        <v>86</v>
      </c>
      <c r="D46" s="71"/>
      <c r="E46" s="71"/>
      <c r="F46" s="72"/>
      <c r="G46" s="11"/>
      <c r="H46" s="17"/>
      <c r="I46" s="18"/>
    </row>
    <row r="47" spans="1:9" ht="15.75">
      <c r="A47" s="10" t="s">
        <v>87</v>
      </c>
      <c r="B47" s="11"/>
      <c r="C47" s="63" t="s">
        <v>88</v>
      </c>
      <c r="D47" s="77"/>
      <c r="E47" s="77"/>
      <c r="F47" s="78"/>
      <c r="G47" s="11"/>
      <c r="H47" s="17"/>
      <c r="I47" s="18"/>
    </row>
    <row r="48" spans="1:9" ht="15.75">
      <c r="A48" s="10" t="s">
        <v>89</v>
      </c>
      <c r="B48" s="11"/>
      <c r="C48" s="63" t="s">
        <v>90</v>
      </c>
      <c r="D48" s="64"/>
      <c r="E48" s="64"/>
      <c r="F48" s="65"/>
      <c r="G48" s="11"/>
      <c r="H48" s="17"/>
      <c r="I48" s="18"/>
    </row>
    <row r="49" spans="1:9" ht="15.75">
      <c r="A49" s="7" t="s">
        <v>91</v>
      </c>
      <c r="B49" s="20" t="s">
        <v>92</v>
      </c>
      <c r="C49" s="73" t="s">
        <v>92</v>
      </c>
      <c r="D49" s="74"/>
      <c r="E49" s="74"/>
      <c r="F49" s="75"/>
      <c r="G49" s="20"/>
      <c r="H49" s="9">
        <f>ROUND((H16-H32),0)</f>
        <v>3285</v>
      </c>
      <c r="I49" s="9">
        <f>ROUND((I16-I32),0)</f>
        <v>0</v>
      </c>
    </row>
    <row r="50" spans="1:9" ht="15.75">
      <c r="A50" s="7" t="s">
        <v>93</v>
      </c>
      <c r="B50" s="7" t="s">
        <v>94</v>
      </c>
      <c r="C50" s="76" t="s">
        <v>94</v>
      </c>
      <c r="D50" s="74"/>
      <c r="E50" s="74"/>
      <c r="F50" s="75"/>
      <c r="G50" s="8"/>
      <c r="H50" s="9"/>
      <c r="I50" s="8"/>
    </row>
    <row r="51" spans="1:9" ht="15.75">
      <c r="A51" s="14" t="s">
        <v>18</v>
      </c>
      <c r="B51" s="11" t="s">
        <v>95</v>
      </c>
      <c r="C51" s="70" t="s">
        <v>96</v>
      </c>
      <c r="D51" s="71"/>
      <c r="E51" s="71"/>
      <c r="F51" s="72"/>
      <c r="G51" s="18"/>
      <c r="H51" s="17"/>
      <c r="I51" s="18"/>
    </row>
    <row r="52" spans="1:9" ht="15.75">
      <c r="A52" s="14" t="s">
        <v>28</v>
      </c>
      <c r="B52" s="11" t="s">
        <v>97</v>
      </c>
      <c r="C52" s="70" t="s">
        <v>97</v>
      </c>
      <c r="D52" s="71"/>
      <c r="E52" s="71"/>
      <c r="F52" s="72"/>
      <c r="G52" s="18"/>
      <c r="H52" s="17"/>
      <c r="I52" s="18"/>
    </row>
    <row r="53" spans="1:9" ht="15.75">
      <c r="A53" s="14" t="s">
        <v>42</v>
      </c>
      <c r="B53" s="11" t="s">
        <v>98</v>
      </c>
      <c r="C53" s="70" t="s">
        <v>99</v>
      </c>
      <c r="D53" s="71"/>
      <c r="E53" s="71"/>
      <c r="F53" s="72"/>
      <c r="G53" s="18"/>
      <c r="H53" s="17"/>
      <c r="I53" s="18"/>
    </row>
    <row r="54" spans="1:9" ht="15.75">
      <c r="A54" s="7" t="s">
        <v>100</v>
      </c>
      <c r="B54" s="20" t="s">
        <v>101</v>
      </c>
      <c r="C54" s="73" t="s">
        <v>101</v>
      </c>
      <c r="D54" s="74"/>
      <c r="E54" s="74"/>
      <c r="F54" s="75"/>
      <c r="G54" s="8"/>
      <c r="H54" s="9"/>
      <c r="I54" s="8"/>
    </row>
    <row r="55" spans="1:9" ht="30" customHeight="1">
      <c r="A55" s="7" t="s">
        <v>102</v>
      </c>
      <c r="B55" s="20" t="s">
        <v>103</v>
      </c>
      <c r="C55" s="82" t="s">
        <v>103</v>
      </c>
      <c r="D55" s="80"/>
      <c r="E55" s="80"/>
      <c r="F55" s="81"/>
      <c r="G55" s="8"/>
      <c r="H55" s="21"/>
      <c r="I55" s="8"/>
    </row>
    <row r="56" spans="1:9" ht="15.75">
      <c r="A56" s="7" t="s">
        <v>104</v>
      </c>
      <c r="B56" s="20" t="s">
        <v>105</v>
      </c>
      <c r="C56" s="73" t="s">
        <v>105</v>
      </c>
      <c r="D56" s="74"/>
      <c r="E56" s="74"/>
      <c r="F56" s="75"/>
      <c r="G56" s="8"/>
      <c r="H56" s="9"/>
      <c r="I56" s="8"/>
    </row>
    <row r="57" spans="1:9" ht="30" customHeight="1">
      <c r="A57" s="7" t="s">
        <v>106</v>
      </c>
      <c r="B57" s="7" t="s">
        <v>107</v>
      </c>
      <c r="C57" s="79" t="s">
        <v>107</v>
      </c>
      <c r="D57" s="80"/>
      <c r="E57" s="80"/>
      <c r="F57" s="81"/>
      <c r="G57" s="8"/>
      <c r="H57" s="22">
        <f>ROUND((H49),0)</f>
        <v>3285</v>
      </c>
      <c r="I57" s="22">
        <f>ROUND((I49),0)</f>
        <v>0</v>
      </c>
    </row>
    <row r="58" spans="1:9" ht="15.75">
      <c r="A58" s="7" t="s">
        <v>18</v>
      </c>
      <c r="B58" s="7" t="s">
        <v>108</v>
      </c>
      <c r="C58" s="76" t="s">
        <v>108</v>
      </c>
      <c r="D58" s="74"/>
      <c r="E58" s="74"/>
      <c r="F58" s="75"/>
      <c r="G58" s="8"/>
      <c r="H58" s="9"/>
      <c r="I58" s="23"/>
    </row>
    <row r="59" spans="1:9" ht="15.75">
      <c r="A59" s="7" t="s">
        <v>109</v>
      </c>
      <c r="B59" s="20" t="s">
        <v>110</v>
      </c>
      <c r="C59" s="73" t="s">
        <v>110</v>
      </c>
      <c r="D59" s="74"/>
      <c r="E59" s="74"/>
      <c r="F59" s="75"/>
      <c r="G59" s="8"/>
      <c r="H59" s="9">
        <f>ROUND((H57),0)</f>
        <v>3285</v>
      </c>
      <c r="I59" s="9">
        <f>ROUND((I57),0)</f>
        <v>0</v>
      </c>
    </row>
    <row r="60" spans="1:9" ht="15.75">
      <c r="A60" s="14" t="s">
        <v>18</v>
      </c>
      <c r="B60" s="11" t="s">
        <v>111</v>
      </c>
      <c r="C60" s="70" t="s">
        <v>111</v>
      </c>
      <c r="D60" s="71"/>
      <c r="E60" s="71"/>
      <c r="F60" s="72"/>
      <c r="G60" s="18"/>
      <c r="H60" s="24"/>
      <c r="I60" s="18"/>
    </row>
    <row r="61" spans="1:9" ht="15.75">
      <c r="A61" s="14" t="s">
        <v>28</v>
      </c>
      <c r="B61" s="11" t="s">
        <v>112</v>
      </c>
      <c r="C61" s="70" t="s">
        <v>112</v>
      </c>
      <c r="D61" s="71"/>
      <c r="E61" s="71"/>
      <c r="F61" s="72"/>
      <c r="G61" s="18"/>
      <c r="H61" s="24"/>
      <c r="I61" s="18"/>
    </row>
    <row r="62" spans="1:9" ht="15">
      <c r="A62" s="25"/>
      <c r="B62" s="25"/>
      <c r="C62" s="25"/>
      <c r="D62" s="25"/>
      <c r="G62" s="26"/>
      <c r="H62" s="27"/>
      <c r="I62" s="26"/>
    </row>
    <row r="63" spans="1:9" s="31" customFormat="1" ht="15.75">
      <c r="A63" s="34" t="s">
        <v>113</v>
      </c>
      <c r="B63" s="35"/>
      <c r="C63" s="35"/>
      <c r="D63" s="35"/>
      <c r="E63" s="28"/>
      <c r="F63" s="29"/>
      <c r="G63" s="30"/>
      <c r="H63" s="37" t="s">
        <v>114</v>
      </c>
      <c r="I63" s="38"/>
    </row>
    <row r="64" spans="1:9" ht="15">
      <c r="A64" s="36" t="s">
        <v>115</v>
      </c>
      <c r="B64" s="36"/>
      <c r="C64" s="36"/>
      <c r="D64" s="36"/>
      <c r="G64" s="32" t="s">
        <v>116</v>
      </c>
      <c r="H64" s="39" t="s">
        <v>118</v>
      </c>
      <c r="I64" s="40"/>
    </row>
  </sheetData>
  <sheetProtection/>
  <mergeCells count="65">
    <mergeCell ref="C61:F61"/>
    <mergeCell ref="C57:F57"/>
    <mergeCell ref="C58:F58"/>
    <mergeCell ref="C59:F59"/>
    <mergeCell ref="C60:F60"/>
    <mergeCell ref="C53:F53"/>
    <mergeCell ref="C54:F54"/>
    <mergeCell ref="C55:F55"/>
    <mergeCell ref="C56:F56"/>
    <mergeCell ref="C49:F49"/>
    <mergeCell ref="C50:F50"/>
    <mergeCell ref="C51:F51"/>
    <mergeCell ref="C52:F52"/>
    <mergeCell ref="C47:F47"/>
    <mergeCell ref="C48:F48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7:F27"/>
    <mergeCell ref="C28:F28"/>
    <mergeCell ref="C31:F31"/>
    <mergeCell ref="C32:F32"/>
    <mergeCell ref="C33:F33"/>
    <mergeCell ref="C34:F34"/>
    <mergeCell ref="C19:F19"/>
    <mergeCell ref="C20:F20"/>
    <mergeCell ref="C21:F21"/>
    <mergeCell ref="C22:F22"/>
    <mergeCell ref="C29:F29"/>
    <mergeCell ref="C30:F30"/>
    <mergeCell ref="C23:F23"/>
    <mergeCell ref="C24:F24"/>
    <mergeCell ref="C25:F25"/>
    <mergeCell ref="C26:F26"/>
    <mergeCell ref="A14:I14"/>
    <mergeCell ref="A15:B15"/>
    <mergeCell ref="C15:F15"/>
    <mergeCell ref="C16:F16"/>
    <mergeCell ref="C17:F17"/>
    <mergeCell ref="C18:F18"/>
    <mergeCell ref="A8:I8"/>
    <mergeCell ref="A9:I9"/>
    <mergeCell ref="A10:I10"/>
    <mergeCell ref="A11:I11"/>
    <mergeCell ref="A12:I12"/>
    <mergeCell ref="A13:I13"/>
    <mergeCell ref="A63:D63"/>
    <mergeCell ref="A64:D64"/>
    <mergeCell ref="H63:I63"/>
    <mergeCell ref="H64:I64"/>
    <mergeCell ref="A1:I1"/>
    <mergeCell ref="A2:I2"/>
    <mergeCell ref="A4:I4"/>
    <mergeCell ref="A6:I6"/>
    <mergeCell ref="A5:I5"/>
    <mergeCell ref="A7:I7"/>
  </mergeCells>
  <printOptions/>
  <pageMargins left="0.984251968503937" right="0.75" top="0.5905511811023623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Kelmes raj savivaldybes adm svietimo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sk</dc:creator>
  <cp:keywords/>
  <dc:description/>
  <cp:lastModifiedBy>Home</cp:lastModifiedBy>
  <dcterms:created xsi:type="dcterms:W3CDTF">2011-12-28T13:05:05Z</dcterms:created>
  <dcterms:modified xsi:type="dcterms:W3CDTF">2011-08-13T14:50:19Z</dcterms:modified>
  <cp:category/>
  <cp:version/>
  <cp:contentType/>
  <cp:contentStatus/>
</cp:coreProperties>
</file>