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F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<sst xmlns="http://schemas.openxmlformats.org/spreadsheetml/2006/main" count="44" uniqueCount="38">
  <si>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</si>
  <si>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</si>
  <si>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</si>
  <si>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</si>
  <si>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</si>
  <si>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</si>
  <si>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</si>
  <si>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sumos (gautos), išskyrus neatlygintinai gautą turtą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</si>
  <si>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</si>
  <si>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</si>
  <si>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</si>
  <si>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</si>
  <si>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</si>
  <si>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</si>
  <si>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</si>
  <si>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</si>
  <si>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1.</t>
  </si>
  <si>
    <t>Iš valstybės biudžeto (išskyrus valstybės biudžeto asignavimų dalį, gautą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</si>
  <si>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</si>
  <si>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</si>
  <si>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</si>
  <si>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</si>
  <si>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</si>
  <si>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savivaldybės biudžeto asignavimų dalį, gautą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</si>
  <si>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</si>
  <si>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</si>
  <si>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</si>
  <si>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finansavimo sumų iš valstybės ar savivaldybės biudžetų ES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</si>
  <si>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</si>
  <si>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</si>
  <si>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</si>
  <si>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</si>
  <si>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</si>
  <si>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</si>
  <si>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</si>
  <si>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sumų:</t>
  </si>
  <si>
    <r>
      <t xml:space="preserve">20-ojo VSAFAS </t>
    </r>
    <r>
      <rPr>
        <sz val="10"/>
        <rFont val="Arial"/>
        <family val="2"/>
      </rPr>
      <t>„</t>
    </r>
    <r>
      <rPr>
        <sz val="10"/>
        <rFont val="Times New Roman"/>
        <family val="1"/>
      </rPr>
      <t>Finansavimo sumos</t>
    </r>
    <r>
      <rPr>
        <sz val="10"/>
        <rFont val="Arial"/>
        <family val="2"/>
      </rPr>
      <t>“</t>
    </r>
  </si>
  <si>
    <t xml:space="preserve">         4 priedas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</si>
</sst>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2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justify" vertical="center" wrapText="1"/>
    </xf>
    <xf numFmtId="1" fontId="21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75774732/Kelm&#279;s%20vaik&#371;%20ir%20jaunimo%20sporto%20mokykla\DK\DK%20I%20KETVIRTIS\DK%202011%20Sporto%20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277">
          <cell r="R277">
            <v>500</v>
          </cell>
        </row>
        <row r="278">
          <cell r="Q278">
            <v>500</v>
          </cell>
        </row>
        <row r="281">
          <cell r="L281">
            <v>115826.12</v>
          </cell>
          <cell r="R281">
            <v>1117</v>
          </cell>
        </row>
        <row r="282">
          <cell r="Q282">
            <v>4523.45</v>
          </cell>
        </row>
        <row r="289">
          <cell r="R289">
            <v>109204</v>
          </cell>
        </row>
        <row r="290">
          <cell r="Q290">
            <v>92964.82</v>
          </cell>
        </row>
        <row r="291">
          <cell r="Q291">
            <v>14464.65</v>
          </cell>
        </row>
        <row r="292">
          <cell r="Q292">
            <v>873.7</v>
          </cell>
        </row>
        <row r="304">
          <cell r="AM304">
            <v>1306.95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F15" sqref="F15"/>
    </sheetView>
  </sheetViews>
  <sheetFormatPr defaultColWidth="9.00390625" defaultRowHeight="15"/>
  <cols>
    <col min="1" max="1" width="5.28125" style="1" customWidth="1"/>
    <col min="2" max="2" width="28.7109375" style="2" customWidth="1"/>
    <col min="3" max="4" width="12.8515625" style="2" customWidth="1"/>
    <col min="5" max="5" width="13.28125" style="2" customWidth="1"/>
    <col min="6" max="6" width="12.8515625" style="2" customWidth="1"/>
    <col min="7" max="7" width="13.28125" style="2" customWidth="1"/>
    <col min="8" max="9" width="13.421875" style="2" customWidth="1"/>
    <col min="10" max="10" width="14.140625" style="2" customWidth="1"/>
    <col min="11" max="11" width="11.57421875" style="2" customWidth="1"/>
    <col min="12" max="12" width="12.8515625" style="2" customWidth="1"/>
    <col min="13" max="13" width="13.8515625" style="2" customWidth="1"/>
    <col min="14" max="16384" width="9.00390625" style="2" customWidth="1"/>
  </cols>
  <sheetData>
    <row r="1" ht="13.5" customHeight="1"/>
    <row r="2" spans="12:13" ht="13.5" customHeight="1">
      <c r="L2" s="18" t="s">
        <v>36</v>
      </c>
      <c r="M2" s="19"/>
    </row>
    <row r="3" spans="12:13" ht="13.5" customHeight="1">
      <c r="L3" s="20" t="s">
        <v>37</v>
      </c>
      <c r="M3" s="20"/>
    </row>
    <row r="4" spans="1:13" ht="12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1.75" customHeight="1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6.75" customHeight="1">
      <c r="E6" s="3"/>
    </row>
    <row r="7" spans="1:13" ht="19.5" customHeight="1">
      <c r="A7" s="23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>
      <c r="A9" s="26" t="s">
        <v>2</v>
      </c>
      <c r="B9" s="26" t="s">
        <v>3</v>
      </c>
      <c r="C9" s="26" t="s">
        <v>4</v>
      </c>
      <c r="D9" s="27" t="s">
        <v>5</v>
      </c>
      <c r="E9" s="28"/>
      <c r="F9" s="28"/>
      <c r="G9" s="28"/>
      <c r="H9" s="28"/>
      <c r="I9" s="28"/>
      <c r="J9" s="28"/>
      <c r="K9" s="29"/>
      <c r="L9" s="30"/>
      <c r="M9" s="26" t="s">
        <v>6</v>
      </c>
    </row>
    <row r="10" spans="1:13" ht="89.25">
      <c r="A10" s="26"/>
      <c r="B10" s="26"/>
      <c r="C10" s="26"/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26"/>
    </row>
    <row r="11" spans="1:13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ht="63.75">
      <c r="A12" s="6" t="s">
        <v>16</v>
      </c>
      <c r="B12" s="8" t="s">
        <v>17</v>
      </c>
      <c r="C12" s="9">
        <f>C13+C14</f>
        <v>0</v>
      </c>
      <c r="D12" s="10">
        <f>ROUND((D13+D14),0)</f>
        <v>500</v>
      </c>
      <c r="E12" s="10"/>
      <c r="F12" s="11"/>
      <c r="G12" s="11"/>
      <c r="H12" s="11"/>
      <c r="I12" s="10">
        <f>ROUND((I13+I14),0)</f>
        <v>500</v>
      </c>
      <c r="J12" s="11"/>
      <c r="K12" s="11"/>
      <c r="L12" s="11"/>
      <c r="M12" s="10">
        <f>M13+M14</f>
        <v>0</v>
      </c>
    </row>
    <row r="13" spans="1:15" ht="15" customHeight="1">
      <c r="A13" s="7" t="s">
        <v>18</v>
      </c>
      <c r="B13" s="12" t="s">
        <v>19</v>
      </c>
      <c r="C13" s="13">
        <f>'[1]DK'!L270+'[1]DK'!L273</f>
        <v>0</v>
      </c>
      <c r="D13" s="14">
        <f>'[1]DK'!Y609+'[1]DK'!Y610</f>
        <v>0</v>
      </c>
      <c r="E13" s="14"/>
      <c r="F13" s="15"/>
      <c r="G13" s="15"/>
      <c r="H13" s="15"/>
      <c r="I13" s="14">
        <v>0</v>
      </c>
      <c r="J13" s="15"/>
      <c r="K13" s="15"/>
      <c r="L13" s="15"/>
      <c r="M13" s="13">
        <f>'[1]DK'!AM270</f>
        <v>0</v>
      </c>
      <c r="N13" s="16"/>
      <c r="O13" s="16"/>
    </row>
    <row r="14" spans="1:14" ht="15" customHeight="1">
      <c r="A14" s="7" t="s">
        <v>20</v>
      </c>
      <c r="B14" s="12" t="s">
        <v>21</v>
      </c>
      <c r="C14" s="14">
        <v>0</v>
      </c>
      <c r="D14" s="14">
        <f>ROUND(SUM('[1]DK'!R277),0)</f>
        <v>500</v>
      </c>
      <c r="E14" s="15"/>
      <c r="F14" s="15"/>
      <c r="G14" s="15"/>
      <c r="H14" s="15"/>
      <c r="I14" s="14">
        <f>ROUND(SUM('[1]DK'!Q278),0)</f>
        <v>500</v>
      </c>
      <c r="J14" s="15"/>
      <c r="K14" s="15"/>
      <c r="L14" s="15"/>
      <c r="M14" s="13">
        <f>C14+D14-I14</f>
        <v>0</v>
      </c>
      <c r="N14" s="16"/>
    </row>
    <row r="15" spans="1:15" ht="51" customHeight="1">
      <c r="A15" s="6" t="s">
        <v>22</v>
      </c>
      <c r="B15" s="8" t="s">
        <v>23</v>
      </c>
      <c r="C15" s="9">
        <f>ROUND((C16),0)</f>
        <v>115826</v>
      </c>
      <c r="D15" s="9">
        <f>ROUND((D16+D17),0)</f>
        <v>110321</v>
      </c>
      <c r="E15" s="9"/>
      <c r="F15" s="9"/>
      <c r="G15" s="9"/>
      <c r="H15" s="9"/>
      <c r="I15" s="9">
        <f>ROUND((I16+I17),0)</f>
        <v>112826</v>
      </c>
      <c r="J15" s="9"/>
      <c r="K15" s="9"/>
      <c r="L15" s="9"/>
      <c r="M15" s="9">
        <f>ROUND((M16+M17),0)</f>
        <v>113321</v>
      </c>
      <c r="N15" s="16"/>
      <c r="O15" s="16"/>
    </row>
    <row r="16" spans="1:14" ht="15" customHeight="1">
      <c r="A16" s="7" t="s">
        <v>24</v>
      </c>
      <c r="B16" s="12" t="s">
        <v>19</v>
      </c>
      <c r="C16" s="13">
        <f>ROUND(('[1]DK'!L281),0)</f>
        <v>115826</v>
      </c>
      <c r="D16" s="13">
        <f>ROUND(SUM('[1]DK'!R281),0)</f>
        <v>1117</v>
      </c>
      <c r="E16" s="13"/>
      <c r="F16" s="13"/>
      <c r="G16" s="13"/>
      <c r="H16" s="13"/>
      <c r="I16" s="13">
        <f>ROUND(SUM('[1]DK'!Q282),0)</f>
        <v>4523</v>
      </c>
      <c r="J16" s="13"/>
      <c r="K16" s="13"/>
      <c r="L16" s="13"/>
      <c r="M16" s="13">
        <f>ROUND((C16+D16-I16),0)</f>
        <v>112420</v>
      </c>
      <c r="N16" s="16"/>
    </row>
    <row r="17" spans="1:13" ht="15" customHeight="1">
      <c r="A17" s="7" t="s">
        <v>25</v>
      </c>
      <c r="B17" s="12" t="s">
        <v>21</v>
      </c>
      <c r="C17" s="13">
        <v>0</v>
      </c>
      <c r="D17" s="13">
        <f>ROUND(SUM('[1]DK'!R289),0)</f>
        <v>109204</v>
      </c>
      <c r="E17" s="13"/>
      <c r="F17" s="13"/>
      <c r="G17" s="13"/>
      <c r="H17" s="13"/>
      <c r="I17" s="13">
        <f>ROUND(SUM('[1]DK'!Q290+'[1]DK'!Q291+'[1]DK'!Q292-'[1]DK'!R291),0)</f>
        <v>108303</v>
      </c>
      <c r="J17" s="13"/>
      <c r="K17" s="13"/>
      <c r="L17" s="13"/>
      <c r="M17" s="13">
        <f>ROUND((C17+D17-I17),0)</f>
        <v>901</v>
      </c>
    </row>
    <row r="18" spans="1:13" ht="93" customHeight="1">
      <c r="A18" s="6" t="s">
        <v>26</v>
      </c>
      <c r="B18" s="8" t="s">
        <v>27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4"/>
    </row>
    <row r="19" spans="1:13" ht="15" customHeight="1">
      <c r="A19" s="7" t="s">
        <v>28</v>
      </c>
      <c r="B19" s="12" t="s">
        <v>19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4"/>
    </row>
    <row r="20" spans="1:13" ht="15" customHeight="1">
      <c r="A20" s="7" t="s">
        <v>29</v>
      </c>
      <c r="B20" s="12" t="s">
        <v>21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4"/>
    </row>
    <row r="21" spans="1:13" ht="15" customHeight="1">
      <c r="A21" s="6" t="s">
        <v>30</v>
      </c>
      <c r="B21" s="8" t="s">
        <v>31</v>
      </c>
      <c r="C21" s="10">
        <f>ROUND((C22+C23),0)</f>
        <v>1307</v>
      </c>
      <c r="D21" s="10">
        <v>0</v>
      </c>
      <c r="E21" s="10"/>
      <c r="F21" s="10"/>
      <c r="G21" s="10"/>
      <c r="H21" s="10"/>
      <c r="I21" s="10">
        <v>0</v>
      </c>
      <c r="J21" s="10"/>
      <c r="K21" s="10"/>
      <c r="L21" s="10"/>
      <c r="M21" s="10">
        <f>ROUND((C21+E21-F21-I21),0)</f>
        <v>1307</v>
      </c>
    </row>
    <row r="22" spans="1:13" ht="15" customHeight="1">
      <c r="A22" s="7" t="s">
        <v>32</v>
      </c>
      <c r="B22" s="12" t="s">
        <v>19</v>
      </c>
      <c r="C22" s="14">
        <f>'[1]DK'!L618</f>
        <v>0</v>
      </c>
      <c r="D22" s="14">
        <v>0</v>
      </c>
      <c r="E22" s="14"/>
      <c r="F22" s="14"/>
      <c r="G22" s="14"/>
      <c r="H22" s="14"/>
      <c r="I22" s="14">
        <f>'[1]DK'!AE619</f>
        <v>0</v>
      </c>
      <c r="J22" s="14"/>
      <c r="K22" s="14"/>
      <c r="L22" s="14"/>
      <c r="M22" s="14">
        <f>C22+D22+E22-I22</f>
        <v>0</v>
      </c>
    </row>
    <row r="23" spans="1:13" ht="15" customHeight="1">
      <c r="A23" s="7" t="s">
        <v>33</v>
      </c>
      <c r="B23" s="12" t="s">
        <v>21</v>
      </c>
      <c r="C23" s="14">
        <f>ROUND(SUM('[1]DK'!AM304),0)</f>
        <v>1307</v>
      </c>
      <c r="D23" s="14">
        <v>0</v>
      </c>
      <c r="E23" s="14"/>
      <c r="F23" s="14"/>
      <c r="G23" s="14"/>
      <c r="H23" s="14"/>
      <c r="I23" s="14">
        <v>0</v>
      </c>
      <c r="J23" s="14"/>
      <c r="K23" s="14"/>
      <c r="L23" s="14"/>
      <c r="M23" s="14">
        <f>ROUND((C23+E23-F23-I23),0)</f>
        <v>1307</v>
      </c>
    </row>
    <row r="24" spans="1:13" ht="15" customHeight="1">
      <c r="A24" s="6" t="s">
        <v>34</v>
      </c>
      <c r="B24" s="8" t="s">
        <v>35</v>
      </c>
      <c r="C24" s="10">
        <f>ROUND((C21+C15+C12),0)</f>
        <v>117133</v>
      </c>
      <c r="D24" s="10">
        <f>ROUND((D21+D15+D12),0)</f>
        <v>110821</v>
      </c>
      <c r="E24" s="10"/>
      <c r="F24" s="10"/>
      <c r="G24" s="10"/>
      <c r="H24" s="10"/>
      <c r="I24" s="10">
        <f>ROUND((I21+I15+I12),0)</f>
        <v>113326</v>
      </c>
      <c r="J24" s="10"/>
      <c r="K24" s="10"/>
      <c r="L24" s="10"/>
      <c r="M24" s="10">
        <f>ROUND((M21+M15+M12),0)</f>
        <v>114628</v>
      </c>
    </row>
    <row r="25" spans="1:13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ht="15">
      <c r="I26" s="16"/>
    </row>
    <row r="27" ht="15">
      <c r="I27" s="16"/>
    </row>
  </sheetData>
  <sheetProtection/>
  <mergeCells count="10">
    <mergeCell ref="L2:M2"/>
    <mergeCell ref="L3:M3"/>
    <mergeCell ref="A4:M4"/>
    <mergeCell ref="A5:M5"/>
    <mergeCell ref="A7:M7"/>
    <mergeCell ref="A9:A10"/>
    <mergeCell ref="B9:B10"/>
    <mergeCell ref="C9:C10"/>
    <mergeCell ref="M9:M10"/>
    <mergeCell ref="D9:L9"/>
  </mergeCells>
  <printOptions/>
  <pageMargins left="0.5905511811023623" right="0.75" top="0.5905511811023623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Home</cp:lastModifiedBy>
  <cp:lastPrinted>2011-12-28T13:11:04Z</cp:lastPrinted>
  <dcterms:created xsi:type="dcterms:W3CDTF">2011-12-28T13:05:31Z</dcterms:created>
  <dcterms:modified xsi:type="dcterms:W3CDTF">2011-08-13T14:55:56Z</dcterms:modified>
  <cp:category/>
  <cp:version/>
  <cp:contentType/>
  <cp:contentStatus/>
</cp:coreProperties>
</file>